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EJECUCIÓN GASTOS 3T 2018" sheetId="1" r:id="rId1"/>
  </sheets>
  <externalReferences>
    <externalReference r:id="rId2"/>
    <externalReference r:id="rId3"/>
  </externalReferences>
  <definedNames>
    <definedName name="_xlnm._FilterDatabase" localSheetId="0" hidden="1">'EJECUCIÓN GASTOS 3T 2018'!$A$2:$L$555</definedName>
  </definedName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3" i="1"/>
  <c r="G554" i="1" l="1"/>
  <c r="F554" i="1"/>
  <c r="K554" i="1"/>
  <c r="I554" i="1"/>
  <c r="H554" i="1"/>
  <c r="L554" i="1"/>
  <c r="J554" i="1"/>
  <c r="G550" i="1"/>
  <c r="F550" i="1"/>
  <c r="K550" i="1"/>
  <c r="I550" i="1"/>
  <c r="H550" i="1"/>
  <c r="L550" i="1"/>
  <c r="J550" i="1"/>
  <c r="G546" i="1"/>
  <c r="F546" i="1"/>
  <c r="K546" i="1"/>
  <c r="I546" i="1"/>
  <c r="H546" i="1"/>
  <c r="L546" i="1"/>
  <c r="J546" i="1"/>
  <c r="G542" i="1"/>
  <c r="F542" i="1"/>
  <c r="K542" i="1"/>
  <c r="I542" i="1"/>
  <c r="H542" i="1"/>
  <c r="L542" i="1"/>
  <c r="J542" i="1"/>
  <c r="G540" i="1"/>
  <c r="H540" i="1"/>
  <c r="K540" i="1"/>
  <c r="I540" i="1"/>
  <c r="F540" i="1"/>
  <c r="J540" i="1"/>
  <c r="L540" i="1"/>
  <c r="G536" i="1"/>
  <c r="H536" i="1"/>
  <c r="K536" i="1"/>
  <c r="I536" i="1"/>
  <c r="F536" i="1"/>
  <c r="J536" i="1"/>
  <c r="L536" i="1"/>
  <c r="G530" i="1"/>
  <c r="F530" i="1"/>
  <c r="K530" i="1"/>
  <c r="I530" i="1"/>
  <c r="H530" i="1"/>
  <c r="L530" i="1"/>
  <c r="J530" i="1"/>
  <c r="G528" i="1"/>
  <c r="H528" i="1"/>
  <c r="K528" i="1"/>
  <c r="I528" i="1"/>
  <c r="F528" i="1"/>
  <c r="J528" i="1"/>
  <c r="L528" i="1"/>
  <c r="G524" i="1"/>
  <c r="H524" i="1"/>
  <c r="K524" i="1"/>
  <c r="I524" i="1"/>
  <c r="F524" i="1"/>
  <c r="J524" i="1"/>
  <c r="L524" i="1"/>
  <c r="G520" i="1"/>
  <c r="H520" i="1"/>
  <c r="K520" i="1"/>
  <c r="I520" i="1"/>
  <c r="F520" i="1"/>
  <c r="J520" i="1"/>
  <c r="L520" i="1"/>
  <c r="G516" i="1"/>
  <c r="H516" i="1"/>
  <c r="K516" i="1"/>
  <c r="I516" i="1"/>
  <c r="F516" i="1"/>
  <c r="J516" i="1"/>
  <c r="L516" i="1"/>
  <c r="G512" i="1"/>
  <c r="H512" i="1"/>
  <c r="K512" i="1"/>
  <c r="I512" i="1"/>
  <c r="F512" i="1"/>
  <c r="J512" i="1"/>
  <c r="L512" i="1"/>
  <c r="G508" i="1"/>
  <c r="H508" i="1"/>
  <c r="K508" i="1"/>
  <c r="I508" i="1"/>
  <c r="F508" i="1"/>
  <c r="J508" i="1"/>
  <c r="L508" i="1"/>
  <c r="G504" i="1"/>
  <c r="H504" i="1"/>
  <c r="K504" i="1"/>
  <c r="I504" i="1"/>
  <c r="F504" i="1"/>
  <c r="J504" i="1"/>
  <c r="L504" i="1"/>
  <c r="F500" i="1"/>
  <c r="H500" i="1"/>
  <c r="G500" i="1"/>
  <c r="K500" i="1"/>
  <c r="I500" i="1"/>
  <c r="J500" i="1"/>
  <c r="L500" i="1"/>
  <c r="F496" i="1"/>
  <c r="H496" i="1"/>
  <c r="G496" i="1"/>
  <c r="K496" i="1"/>
  <c r="I496" i="1"/>
  <c r="J496" i="1"/>
  <c r="L496" i="1"/>
  <c r="F492" i="1"/>
  <c r="H492" i="1"/>
  <c r="G492" i="1"/>
  <c r="K492" i="1"/>
  <c r="I492" i="1"/>
  <c r="J492" i="1"/>
  <c r="L492" i="1"/>
  <c r="F488" i="1"/>
  <c r="H488" i="1"/>
  <c r="G488" i="1"/>
  <c r="K488" i="1"/>
  <c r="I488" i="1"/>
  <c r="J488" i="1"/>
  <c r="L488" i="1"/>
  <c r="F484" i="1"/>
  <c r="H484" i="1"/>
  <c r="G484" i="1"/>
  <c r="K484" i="1"/>
  <c r="I484" i="1"/>
  <c r="J484" i="1"/>
  <c r="L484" i="1"/>
  <c r="F480" i="1"/>
  <c r="H480" i="1"/>
  <c r="G480" i="1"/>
  <c r="K480" i="1"/>
  <c r="I480" i="1"/>
  <c r="J480" i="1"/>
  <c r="L480" i="1"/>
  <c r="F476" i="1"/>
  <c r="H476" i="1"/>
  <c r="G476" i="1"/>
  <c r="K476" i="1"/>
  <c r="I476" i="1"/>
  <c r="J476" i="1"/>
  <c r="L476" i="1"/>
  <c r="F472" i="1"/>
  <c r="H472" i="1"/>
  <c r="G472" i="1"/>
  <c r="K472" i="1"/>
  <c r="I472" i="1"/>
  <c r="J472" i="1"/>
  <c r="L472" i="1"/>
  <c r="F468" i="1"/>
  <c r="H468" i="1"/>
  <c r="G468" i="1"/>
  <c r="K468" i="1"/>
  <c r="I468" i="1"/>
  <c r="J468" i="1"/>
  <c r="L468" i="1"/>
  <c r="F464" i="1"/>
  <c r="H464" i="1"/>
  <c r="G464" i="1"/>
  <c r="K464" i="1"/>
  <c r="I464" i="1"/>
  <c r="J464" i="1"/>
  <c r="L464" i="1"/>
  <c r="G460" i="1"/>
  <c r="H460" i="1"/>
  <c r="F460" i="1"/>
  <c r="K460" i="1"/>
  <c r="I460" i="1"/>
  <c r="J460" i="1"/>
  <c r="L460" i="1"/>
  <c r="G456" i="1"/>
  <c r="H456" i="1"/>
  <c r="F456" i="1"/>
  <c r="K456" i="1"/>
  <c r="I456" i="1"/>
  <c r="J456" i="1"/>
  <c r="L456" i="1"/>
  <c r="G452" i="1"/>
  <c r="H452" i="1"/>
  <c r="K452" i="1"/>
  <c r="I452" i="1"/>
  <c r="F452" i="1"/>
  <c r="J452" i="1"/>
  <c r="L452" i="1"/>
  <c r="G448" i="1"/>
  <c r="H448" i="1"/>
  <c r="F448" i="1"/>
  <c r="K448" i="1"/>
  <c r="I448" i="1"/>
  <c r="J448" i="1"/>
  <c r="L448" i="1"/>
  <c r="G444" i="1"/>
  <c r="H444" i="1"/>
  <c r="F444" i="1"/>
  <c r="K444" i="1"/>
  <c r="I444" i="1"/>
  <c r="J444" i="1"/>
  <c r="L444" i="1"/>
  <c r="K438" i="1"/>
  <c r="I438" i="1"/>
  <c r="L438" i="1"/>
  <c r="J438" i="1"/>
  <c r="K434" i="1"/>
  <c r="I434" i="1"/>
  <c r="L434" i="1"/>
  <c r="J434" i="1"/>
  <c r="K430" i="1"/>
  <c r="I430" i="1"/>
  <c r="L430" i="1"/>
  <c r="J430" i="1"/>
  <c r="G426" i="1"/>
  <c r="F426" i="1"/>
  <c r="H426" i="1"/>
  <c r="K426" i="1"/>
  <c r="I426" i="1"/>
  <c r="L426" i="1"/>
  <c r="J426" i="1"/>
  <c r="G422" i="1"/>
  <c r="F422" i="1"/>
  <c r="H422" i="1"/>
  <c r="K422" i="1"/>
  <c r="I422" i="1"/>
  <c r="L422" i="1"/>
  <c r="J422" i="1"/>
  <c r="G418" i="1"/>
  <c r="F418" i="1"/>
  <c r="H418" i="1"/>
  <c r="K418" i="1"/>
  <c r="I418" i="1"/>
  <c r="L418" i="1"/>
  <c r="J418" i="1"/>
  <c r="G414" i="1"/>
  <c r="F414" i="1"/>
  <c r="K414" i="1"/>
  <c r="I414" i="1"/>
  <c r="H414" i="1"/>
  <c r="L414" i="1"/>
  <c r="J414" i="1"/>
  <c r="G410" i="1"/>
  <c r="F410" i="1"/>
  <c r="H410" i="1"/>
  <c r="K410" i="1"/>
  <c r="I410" i="1"/>
  <c r="J410" i="1"/>
  <c r="L410" i="1"/>
  <c r="G408" i="1"/>
  <c r="H408" i="1"/>
  <c r="F408" i="1"/>
  <c r="K408" i="1"/>
  <c r="I408" i="1"/>
  <c r="J408" i="1"/>
  <c r="L408" i="1"/>
  <c r="G404" i="1"/>
  <c r="H404" i="1"/>
  <c r="K404" i="1"/>
  <c r="I404" i="1"/>
  <c r="F404" i="1"/>
  <c r="J404" i="1"/>
  <c r="L404" i="1"/>
  <c r="G400" i="1"/>
  <c r="H400" i="1"/>
  <c r="F400" i="1"/>
  <c r="K400" i="1"/>
  <c r="I400" i="1"/>
  <c r="J400" i="1"/>
  <c r="L400" i="1"/>
  <c r="G396" i="1"/>
  <c r="H396" i="1"/>
  <c r="F396" i="1"/>
  <c r="K396" i="1"/>
  <c r="I396" i="1"/>
  <c r="J396" i="1"/>
  <c r="L396" i="1"/>
  <c r="G392" i="1"/>
  <c r="H392" i="1"/>
  <c r="F392" i="1"/>
  <c r="K392" i="1"/>
  <c r="I392" i="1"/>
  <c r="J392" i="1"/>
  <c r="L392" i="1"/>
  <c r="G388" i="1"/>
  <c r="H388" i="1"/>
  <c r="K388" i="1"/>
  <c r="I388" i="1"/>
  <c r="F388" i="1"/>
  <c r="J388" i="1"/>
  <c r="L388" i="1"/>
  <c r="G382" i="1"/>
  <c r="F382" i="1"/>
  <c r="K382" i="1"/>
  <c r="I382" i="1"/>
  <c r="H382" i="1"/>
  <c r="J382" i="1"/>
  <c r="L382" i="1"/>
  <c r="G378" i="1"/>
  <c r="F378" i="1"/>
  <c r="H378" i="1"/>
  <c r="K378" i="1"/>
  <c r="I378" i="1"/>
  <c r="J378" i="1"/>
  <c r="L378" i="1"/>
  <c r="G374" i="1"/>
  <c r="F374" i="1"/>
  <c r="H374" i="1"/>
  <c r="K374" i="1"/>
  <c r="I374" i="1"/>
  <c r="J374" i="1"/>
  <c r="L374" i="1"/>
  <c r="G370" i="1"/>
  <c r="F370" i="1"/>
  <c r="H370" i="1"/>
  <c r="K370" i="1"/>
  <c r="I370" i="1"/>
  <c r="J370" i="1"/>
  <c r="L370" i="1"/>
  <c r="G366" i="1"/>
  <c r="F366" i="1"/>
  <c r="K366" i="1"/>
  <c r="I366" i="1"/>
  <c r="H366" i="1"/>
  <c r="J366" i="1"/>
  <c r="L366" i="1"/>
  <c r="G362" i="1"/>
  <c r="F362" i="1"/>
  <c r="H362" i="1"/>
  <c r="K362" i="1"/>
  <c r="I362" i="1"/>
  <c r="J362" i="1"/>
  <c r="L362" i="1"/>
  <c r="G358" i="1"/>
  <c r="F358" i="1"/>
  <c r="H358" i="1"/>
  <c r="K358" i="1"/>
  <c r="I358" i="1"/>
  <c r="J358" i="1"/>
  <c r="L358" i="1"/>
  <c r="G354" i="1"/>
  <c r="F354" i="1"/>
  <c r="H354" i="1"/>
  <c r="K354" i="1"/>
  <c r="I354" i="1"/>
  <c r="J354" i="1"/>
  <c r="L354" i="1"/>
  <c r="G350" i="1"/>
  <c r="F350" i="1"/>
  <c r="K350" i="1"/>
  <c r="I350" i="1"/>
  <c r="H350" i="1"/>
  <c r="J350" i="1"/>
  <c r="L350" i="1"/>
  <c r="G346" i="1"/>
  <c r="F346" i="1"/>
  <c r="H346" i="1"/>
  <c r="K346" i="1"/>
  <c r="J346" i="1"/>
  <c r="I346" i="1"/>
  <c r="L346" i="1"/>
  <c r="G342" i="1"/>
  <c r="F342" i="1"/>
  <c r="K342" i="1"/>
  <c r="H342" i="1"/>
  <c r="J342" i="1"/>
  <c r="I342" i="1"/>
  <c r="L342" i="1"/>
  <c r="G338" i="1"/>
  <c r="F338" i="1"/>
  <c r="H338" i="1"/>
  <c r="K338" i="1"/>
  <c r="J338" i="1"/>
  <c r="I338" i="1"/>
  <c r="L338" i="1"/>
  <c r="G334" i="1"/>
  <c r="F334" i="1"/>
  <c r="K334" i="1"/>
  <c r="J334" i="1"/>
  <c r="I334" i="1"/>
  <c r="H334" i="1"/>
  <c r="L334" i="1"/>
  <c r="G330" i="1"/>
  <c r="F330" i="1"/>
  <c r="H330" i="1"/>
  <c r="K330" i="1"/>
  <c r="J330" i="1"/>
  <c r="I330" i="1"/>
  <c r="L330" i="1"/>
  <c r="G328" i="1"/>
  <c r="H328" i="1"/>
  <c r="F328" i="1"/>
  <c r="K328" i="1"/>
  <c r="L328" i="1"/>
  <c r="I328" i="1"/>
  <c r="J328" i="1"/>
  <c r="G324" i="1"/>
  <c r="H324" i="1"/>
  <c r="K324" i="1"/>
  <c r="L324" i="1"/>
  <c r="I324" i="1"/>
  <c r="F324" i="1"/>
  <c r="J324" i="1"/>
  <c r="G320" i="1"/>
  <c r="H320" i="1"/>
  <c r="F320" i="1"/>
  <c r="K320" i="1"/>
  <c r="L320" i="1"/>
  <c r="I320" i="1"/>
  <c r="J320" i="1"/>
  <c r="F314" i="1"/>
  <c r="H314" i="1"/>
  <c r="G314" i="1"/>
  <c r="K314" i="1"/>
  <c r="J314" i="1"/>
  <c r="I314" i="1"/>
  <c r="L314" i="1"/>
  <c r="F310" i="1"/>
  <c r="H310" i="1"/>
  <c r="G310" i="1"/>
  <c r="K310" i="1"/>
  <c r="J310" i="1"/>
  <c r="I310" i="1"/>
  <c r="L310" i="1"/>
  <c r="F306" i="1"/>
  <c r="H306" i="1"/>
  <c r="G306" i="1"/>
  <c r="K306" i="1"/>
  <c r="J306" i="1"/>
  <c r="I306" i="1"/>
  <c r="L306" i="1"/>
  <c r="F302" i="1"/>
  <c r="H302" i="1"/>
  <c r="G302" i="1"/>
  <c r="K302" i="1"/>
  <c r="J302" i="1"/>
  <c r="I302" i="1"/>
  <c r="L302" i="1"/>
  <c r="F300" i="1"/>
  <c r="H300" i="1"/>
  <c r="G300" i="1"/>
  <c r="K300" i="1"/>
  <c r="L300" i="1"/>
  <c r="I300" i="1"/>
  <c r="J300" i="1"/>
  <c r="F296" i="1"/>
  <c r="H296" i="1"/>
  <c r="G296" i="1"/>
  <c r="K296" i="1"/>
  <c r="L296" i="1"/>
  <c r="I296" i="1"/>
  <c r="J296" i="1"/>
  <c r="F292" i="1"/>
  <c r="H292" i="1"/>
  <c r="G292" i="1"/>
  <c r="K292" i="1"/>
  <c r="L292" i="1"/>
  <c r="I292" i="1"/>
  <c r="J292" i="1"/>
  <c r="F288" i="1"/>
  <c r="H288" i="1"/>
  <c r="G288" i="1"/>
  <c r="K288" i="1"/>
  <c r="L288" i="1"/>
  <c r="I288" i="1"/>
  <c r="J288" i="1"/>
  <c r="F284" i="1"/>
  <c r="H284" i="1"/>
  <c r="G284" i="1"/>
  <c r="K284" i="1"/>
  <c r="L284" i="1"/>
  <c r="I284" i="1"/>
  <c r="J284" i="1"/>
  <c r="F280" i="1"/>
  <c r="H280" i="1"/>
  <c r="G280" i="1"/>
  <c r="K280" i="1"/>
  <c r="L280" i="1"/>
  <c r="I280" i="1"/>
  <c r="J280" i="1"/>
  <c r="F276" i="1"/>
  <c r="H276" i="1"/>
  <c r="G276" i="1"/>
  <c r="K276" i="1"/>
  <c r="L276" i="1"/>
  <c r="I276" i="1"/>
  <c r="J276" i="1"/>
  <c r="F272" i="1"/>
  <c r="H272" i="1"/>
  <c r="G272" i="1"/>
  <c r="K272" i="1"/>
  <c r="L272" i="1"/>
  <c r="I272" i="1"/>
  <c r="J272" i="1"/>
  <c r="F266" i="1"/>
  <c r="H266" i="1"/>
  <c r="G266" i="1"/>
  <c r="K266" i="1"/>
  <c r="J266" i="1"/>
  <c r="I266" i="1"/>
  <c r="L266" i="1"/>
  <c r="F262" i="1"/>
  <c r="H262" i="1"/>
  <c r="G262" i="1"/>
  <c r="K262" i="1"/>
  <c r="J262" i="1"/>
  <c r="I262" i="1"/>
  <c r="L262" i="1"/>
  <c r="F256" i="1"/>
  <c r="H256" i="1"/>
  <c r="G256" i="1"/>
  <c r="K256" i="1"/>
  <c r="L256" i="1"/>
  <c r="I256" i="1"/>
  <c r="J256" i="1"/>
  <c r="F252" i="1"/>
  <c r="H252" i="1"/>
  <c r="G252" i="1"/>
  <c r="K252" i="1"/>
  <c r="L252" i="1"/>
  <c r="I252" i="1"/>
  <c r="J252" i="1"/>
  <c r="F248" i="1"/>
  <c r="H248" i="1"/>
  <c r="G248" i="1"/>
  <c r="K248" i="1"/>
  <c r="L248" i="1"/>
  <c r="I248" i="1"/>
  <c r="J248" i="1"/>
  <c r="F244" i="1"/>
  <c r="H244" i="1"/>
  <c r="G244" i="1"/>
  <c r="K244" i="1"/>
  <c r="L244" i="1"/>
  <c r="I244" i="1"/>
  <c r="J244" i="1"/>
  <c r="F240" i="1"/>
  <c r="H240" i="1"/>
  <c r="G240" i="1"/>
  <c r="K240" i="1"/>
  <c r="L240" i="1"/>
  <c r="I240" i="1"/>
  <c r="J240" i="1"/>
  <c r="F238" i="1"/>
  <c r="H238" i="1"/>
  <c r="G238" i="1"/>
  <c r="K238" i="1"/>
  <c r="J238" i="1"/>
  <c r="I238" i="1"/>
  <c r="L238" i="1"/>
  <c r="G236" i="1"/>
  <c r="H236" i="1"/>
  <c r="F236" i="1"/>
  <c r="K236" i="1"/>
  <c r="L236" i="1"/>
  <c r="I236" i="1"/>
  <c r="J236" i="1"/>
  <c r="G234" i="1"/>
  <c r="F234" i="1"/>
  <c r="H234" i="1"/>
  <c r="K234" i="1"/>
  <c r="J234" i="1"/>
  <c r="I234" i="1"/>
  <c r="L234" i="1"/>
  <c r="G232" i="1"/>
  <c r="H232" i="1"/>
  <c r="F232" i="1"/>
  <c r="K232" i="1"/>
  <c r="L232" i="1"/>
  <c r="I232" i="1"/>
  <c r="J232" i="1"/>
  <c r="F230" i="1"/>
  <c r="H230" i="1"/>
  <c r="G230" i="1"/>
  <c r="K230" i="1"/>
  <c r="J230" i="1"/>
  <c r="I230" i="1"/>
  <c r="L230" i="1"/>
  <c r="F228" i="1"/>
  <c r="H228" i="1"/>
  <c r="G228" i="1"/>
  <c r="K228" i="1"/>
  <c r="L228" i="1"/>
  <c r="I228" i="1"/>
  <c r="J228" i="1"/>
  <c r="F226" i="1"/>
  <c r="H226" i="1"/>
  <c r="G226" i="1"/>
  <c r="K226" i="1"/>
  <c r="J226" i="1"/>
  <c r="I226" i="1"/>
  <c r="L226" i="1"/>
  <c r="F224" i="1"/>
  <c r="H224" i="1"/>
  <c r="G224" i="1"/>
  <c r="K224" i="1"/>
  <c r="L224" i="1"/>
  <c r="I224" i="1"/>
  <c r="J224" i="1"/>
  <c r="F222" i="1"/>
  <c r="H222" i="1"/>
  <c r="G222" i="1"/>
  <c r="K222" i="1"/>
  <c r="J222" i="1"/>
  <c r="I222" i="1"/>
  <c r="L222" i="1"/>
  <c r="F218" i="1"/>
  <c r="H218" i="1"/>
  <c r="G218" i="1"/>
  <c r="K218" i="1"/>
  <c r="J218" i="1"/>
  <c r="I218" i="1"/>
  <c r="L218" i="1"/>
  <c r="F216" i="1"/>
  <c r="H216" i="1"/>
  <c r="G216" i="1"/>
  <c r="K216" i="1"/>
  <c r="L216" i="1"/>
  <c r="I216" i="1"/>
  <c r="J216" i="1"/>
  <c r="F214" i="1"/>
  <c r="H214" i="1"/>
  <c r="G214" i="1"/>
  <c r="K214" i="1"/>
  <c r="J214" i="1"/>
  <c r="I214" i="1"/>
  <c r="L214" i="1"/>
  <c r="F212" i="1"/>
  <c r="H212" i="1"/>
  <c r="G212" i="1"/>
  <c r="K212" i="1"/>
  <c r="L212" i="1"/>
  <c r="I212" i="1"/>
  <c r="J212" i="1"/>
  <c r="F210" i="1"/>
  <c r="H210" i="1"/>
  <c r="G210" i="1"/>
  <c r="K210" i="1"/>
  <c r="J210" i="1"/>
  <c r="I210" i="1"/>
  <c r="L210" i="1"/>
  <c r="F208" i="1"/>
  <c r="H208" i="1"/>
  <c r="G208" i="1"/>
  <c r="K208" i="1"/>
  <c r="L208" i="1"/>
  <c r="I208" i="1"/>
  <c r="J208" i="1"/>
  <c r="F206" i="1"/>
  <c r="H206" i="1"/>
  <c r="G206" i="1"/>
  <c r="K206" i="1"/>
  <c r="J206" i="1"/>
  <c r="I206" i="1"/>
  <c r="L206" i="1"/>
  <c r="K204" i="1"/>
  <c r="L204" i="1"/>
  <c r="I204" i="1"/>
  <c r="J204" i="1"/>
  <c r="F202" i="1"/>
  <c r="H202" i="1"/>
  <c r="G202" i="1"/>
  <c r="K202" i="1"/>
  <c r="J202" i="1"/>
  <c r="I202" i="1"/>
  <c r="L202" i="1"/>
  <c r="F200" i="1"/>
  <c r="H200" i="1"/>
  <c r="G200" i="1"/>
  <c r="K200" i="1"/>
  <c r="L200" i="1"/>
  <c r="I200" i="1"/>
  <c r="J200" i="1"/>
  <c r="F198" i="1"/>
  <c r="H198" i="1"/>
  <c r="G198" i="1"/>
  <c r="K198" i="1"/>
  <c r="J198" i="1"/>
  <c r="I198" i="1"/>
  <c r="L198" i="1"/>
  <c r="F196" i="1"/>
  <c r="H196" i="1"/>
  <c r="G196" i="1"/>
  <c r="K196" i="1"/>
  <c r="L196" i="1"/>
  <c r="I196" i="1"/>
  <c r="J196" i="1"/>
  <c r="F194" i="1"/>
  <c r="H194" i="1"/>
  <c r="G194" i="1"/>
  <c r="K194" i="1"/>
  <c r="J194" i="1"/>
  <c r="I194" i="1"/>
  <c r="L194" i="1"/>
  <c r="F192" i="1"/>
  <c r="H192" i="1"/>
  <c r="G192" i="1"/>
  <c r="K192" i="1"/>
  <c r="L192" i="1"/>
  <c r="I192" i="1"/>
  <c r="J192" i="1"/>
  <c r="F190" i="1"/>
  <c r="H190" i="1"/>
  <c r="G190" i="1"/>
  <c r="K190" i="1"/>
  <c r="J190" i="1"/>
  <c r="I190" i="1"/>
  <c r="L190" i="1"/>
  <c r="F188" i="1"/>
  <c r="H188" i="1"/>
  <c r="G188" i="1"/>
  <c r="K188" i="1"/>
  <c r="L188" i="1"/>
  <c r="I188" i="1"/>
  <c r="J188" i="1"/>
  <c r="F186" i="1"/>
  <c r="H186" i="1"/>
  <c r="G186" i="1"/>
  <c r="K186" i="1"/>
  <c r="J186" i="1"/>
  <c r="I186" i="1"/>
  <c r="L186" i="1"/>
  <c r="F184" i="1"/>
  <c r="H184" i="1"/>
  <c r="G184" i="1"/>
  <c r="K184" i="1"/>
  <c r="L184" i="1"/>
  <c r="I184" i="1"/>
  <c r="J184" i="1"/>
  <c r="F182" i="1"/>
  <c r="H182" i="1"/>
  <c r="G182" i="1"/>
  <c r="K182" i="1"/>
  <c r="J182" i="1"/>
  <c r="I182" i="1"/>
  <c r="L182" i="1"/>
  <c r="F180" i="1"/>
  <c r="H180" i="1"/>
  <c r="G180" i="1"/>
  <c r="K180" i="1"/>
  <c r="L180" i="1"/>
  <c r="I180" i="1"/>
  <c r="J180" i="1"/>
  <c r="F178" i="1"/>
  <c r="H178" i="1"/>
  <c r="G178" i="1"/>
  <c r="K178" i="1"/>
  <c r="J178" i="1"/>
  <c r="I178" i="1"/>
  <c r="L178" i="1"/>
  <c r="F176" i="1"/>
  <c r="H176" i="1"/>
  <c r="G176" i="1"/>
  <c r="K176" i="1"/>
  <c r="L176" i="1"/>
  <c r="I176" i="1"/>
  <c r="J176" i="1"/>
  <c r="F174" i="1"/>
  <c r="H174" i="1"/>
  <c r="G174" i="1"/>
  <c r="K174" i="1"/>
  <c r="J174" i="1"/>
  <c r="I174" i="1"/>
  <c r="L174" i="1"/>
  <c r="F172" i="1"/>
  <c r="H172" i="1"/>
  <c r="G172" i="1"/>
  <c r="K172" i="1"/>
  <c r="L172" i="1"/>
  <c r="I172" i="1"/>
  <c r="J172" i="1"/>
  <c r="F170" i="1"/>
  <c r="H170" i="1"/>
  <c r="G170" i="1"/>
  <c r="K170" i="1"/>
  <c r="J170" i="1"/>
  <c r="I170" i="1"/>
  <c r="L170" i="1"/>
  <c r="F168" i="1"/>
  <c r="H168" i="1"/>
  <c r="G168" i="1"/>
  <c r="K168" i="1"/>
  <c r="L168" i="1"/>
  <c r="I168" i="1"/>
  <c r="J168" i="1"/>
  <c r="F166" i="1"/>
  <c r="H166" i="1"/>
  <c r="G166" i="1"/>
  <c r="K166" i="1"/>
  <c r="J166" i="1"/>
  <c r="I166" i="1"/>
  <c r="L166" i="1"/>
  <c r="F164" i="1"/>
  <c r="H164" i="1"/>
  <c r="G164" i="1"/>
  <c r="K164" i="1"/>
  <c r="L164" i="1"/>
  <c r="I164" i="1"/>
  <c r="J164" i="1"/>
  <c r="F162" i="1"/>
  <c r="H162" i="1"/>
  <c r="G162" i="1"/>
  <c r="K162" i="1"/>
  <c r="J162" i="1"/>
  <c r="I162" i="1"/>
  <c r="L162" i="1"/>
  <c r="F160" i="1"/>
  <c r="H160" i="1"/>
  <c r="G160" i="1"/>
  <c r="K160" i="1"/>
  <c r="L160" i="1"/>
  <c r="I160" i="1"/>
  <c r="J160" i="1"/>
  <c r="F158" i="1"/>
  <c r="H158" i="1"/>
  <c r="G158" i="1"/>
  <c r="K158" i="1"/>
  <c r="J158" i="1"/>
  <c r="I158" i="1"/>
  <c r="L158" i="1"/>
  <c r="F156" i="1"/>
  <c r="H156" i="1"/>
  <c r="G156" i="1"/>
  <c r="K156" i="1"/>
  <c r="L156" i="1"/>
  <c r="I156" i="1"/>
  <c r="J156" i="1"/>
  <c r="F154" i="1"/>
  <c r="H154" i="1"/>
  <c r="G154" i="1"/>
  <c r="K154" i="1"/>
  <c r="J154" i="1"/>
  <c r="I154" i="1"/>
  <c r="L154" i="1"/>
  <c r="F152" i="1"/>
  <c r="H152" i="1"/>
  <c r="G152" i="1"/>
  <c r="K152" i="1"/>
  <c r="L152" i="1"/>
  <c r="I152" i="1"/>
  <c r="J152" i="1"/>
  <c r="F150" i="1"/>
  <c r="H150" i="1"/>
  <c r="G150" i="1"/>
  <c r="K150" i="1"/>
  <c r="J150" i="1"/>
  <c r="I150" i="1"/>
  <c r="L150" i="1"/>
  <c r="F148" i="1"/>
  <c r="H148" i="1"/>
  <c r="G148" i="1"/>
  <c r="K148" i="1"/>
  <c r="L148" i="1"/>
  <c r="I148" i="1"/>
  <c r="J148" i="1"/>
  <c r="F146" i="1"/>
  <c r="H146" i="1"/>
  <c r="G146" i="1"/>
  <c r="K146" i="1"/>
  <c r="J146" i="1"/>
  <c r="I146" i="1"/>
  <c r="L146" i="1"/>
  <c r="F144" i="1"/>
  <c r="H144" i="1"/>
  <c r="G144" i="1"/>
  <c r="K144" i="1"/>
  <c r="L144" i="1"/>
  <c r="I144" i="1"/>
  <c r="J144" i="1"/>
  <c r="F142" i="1"/>
  <c r="H142" i="1"/>
  <c r="G142" i="1"/>
  <c r="K142" i="1"/>
  <c r="J142" i="1"/>
  <c r="I142" i="1"/>
  <c r="L142" i="1"/>
  <c r="F140" i="1"/>
  <c r="H140" i="1"/>
  <c r="G140" i="1"/>
  <c r="K140" i="1"/>
  <c r="L140" i="1"/>
  <c r="I140" i="1"/>
  <c r="J140" i="1"/>
  <c r="F138" i="1"/>
  <c r="H138" i="1"/>
  <c r="G138" i="1"/>
  <c r="K138" i="1"/>
  <c r="J138" i="1"/>
  <c r="I138" i="1"/>
  <c r="L138" i="1"/>
  <c r="F136" i="1"/>
  <c r="H136" i="1"/>
  <c r="G136" i="1"/>
  <c r="K136" i="1"/>
  <c r="L136" i="1"/>
  <c r="I136" i="1"/>
  <c r="J136" i="1"/>
  <c r="F134" i="1"/>
  <c r="H134" i="1"/>
  <c r="G134" i="1"/>
  <c r="K134" i="1"/>
  <c r="J134" i="1"/>
  <c r="I134" i="1"/>
  <c r="L134" i="1"/>
  <c r="G132" i="1"/>
  <c r="H132" i="1"/>
  <c r="F132" i="1"/>
  <c r="K132" i="1"/>
  <c r="L132" i="1"/>
  <c r="I132" i="1"/>
  <c r="J132" i="1"/>
  <c r="G130" i="1"/>
  <c r="F130" i="1"/>
  <c r="H130" i="1"/>
  <c r="K130" i="1"/>
  <c r="J130" i="1"/>
  <c r="I130" i="1"/>
  <c r="L130" i="1"/>
  <c r="G128" i="1"/>
  <c r="H128" i="1"/>
  <c r="F128" i="1"/>
  <c r="K128" i="1"/>
  <c r="L128" i="1"/>
  <c r="I128" i="1"/>
  <c r="J128" i="1"/>
  <c r="G126" i="1"/>
  <c r="F126" i="1"/>
  <c r="H126" i="1"/>
  <c r="K126" i="1"/>
  <c r="J126" i="1"/>
  <c r="I126" i="1"/>
  <c r="L126" i="1"/>
  <c r="G124" i="1"/>
  <c r="H124" i="1"/>
  <c r="F124" i="1"/>
  <c r="K124" i="1"/>
  <c r="L124" i="1"/>
  <c r="I124" i="1"/>
  <c r="J124" i="1"/>
  <c r="G122" i="1"/>
  <c r="F122" i="1"/>
  <c r="H122" i="1"/>
  <c r="K122" i="1"/>
  <c r="J122" i="1"/>
  <c r="I122" i="1"/>
  <c r="L122" i="1"/>
  <c r="G120" i="1"/>
  <c r="H120" i="1"/>
  <c r="F120" i="1"/>
  <c r="K120" i="1"/>
  <c r="L120" i="1"/>
  <c r="I120" i="1"/>
  <c r="J120" i="1"/>
  <c r="G118" i="1"/>
  <c r="F118" i="1"/>
  <c r="H118" i="1"/>
  <c r="K118" i="1"/>
  <c r="J118" i="1"/>
  <c r="I118" i="1"/>
  <c r="L118" i="1"/>
  <c r="F116" i="1"/>
  <c r="G116" i="1"/>
  <c r="H116" i="1"/>
  <c r="K116" i="1"/>
  <c r="L116" i="1"/>
  <c r="I116" i="1"/>
  <c r="J116" i="1"/>
  <c r="F114" i="1"/>
  <c r="H114" i="1"/>
  <c r="G114" i="1"/>
  <c r="K114" i="1"/>
  <c r="J114" i="1"/>
  <c r="I114" i="1"/>
  <c r="L114" i="1"/>
  <c r="F112" i="1"/>
  <c r="H112" i="1"/>
  <c r="G112" i="1"/>
  <c r="K112" i="1"/>
  <c r="L112" i="1"/>
  <c r="I112" i="1"/>
  <c r="J112" i="1"/>
  <c r="F110" i="1"/>
  <c r="H110" i="1"/>
  <c r="G110" i="1"/>
  <c r="K110" i="1"/>
  <c r="J110" i="1"/>
  <c r="I110" i="1"/>
  <c r="L110" i="1"/>
  <c r="F108" i="1"/>
  <c r="H108" i="1"/>
  <c r="G108" i="1"/>
  <c r="K108" i="1"/>
  <c r="L108" i="1"/>
  <c r="I108" i="1"/>
  <c r="J108" i="1"/>
  <c r="F106" i="1"/>
  <c r="H106" i="1"/>
  <c r="G106" i="1"/>
  <c r="K106" i="1"/>
  <c r="J106" i="1"/>
  <c r="I106" i="1"/>
  <c r="L106" i="1"/>
  <c r="F104" i="1"/>
  <c r="H104" i="1"/>
  <c r="G104" i="1"/>
  <c r="K104" i="1"/>
  <c r="L104" i="1"/>
  <c r="I104" i="1"/>
  <c r="J104" i="1"/>
  <c r="F102" i="1"/>
  <c r="H102" i="1"/>
  <c r="G102" i="1"/>
  <c r="K102" i="1"/>
  <c r="J102" i="1"/>
  <c r="I102" i="1"/>
  <c r="L102" i="1"/>
  <c r="F100" i="1"/>
  <c r="H100" i="1"/>
  <c r="G100" i="1"/>
  <c r="K100" i="1"/>
  <c r="L100" i="1"/>
  <c r="I100" i="1"/>
  <c r="J100" i="1"/>
  <c r="F98" i="1"/>
  <c r="H98" i="1"/>
  <c r="G98" i="1"/>
  <c r="K98" i="1"/>
  <c r="J98" i="1"/>
  <c r="I98" i="1"/>
  <c r="L98" i="1"/>
  <c r="F96" i="1"/>
  <c r="H96" i="1"/>
  <c r="G96" i="1"/>
  <c r="K96" i="1"/>
  <c r="L96" i="1"/>
  <c r="I96" i="1"/>
  <c r="J96" i="1"/>
  <c r="F94" i="1"/>
  <c r="H94" i="1"/>
  <c r="G94" i="1"/>
  <c r="K94" i="1"/>
  <c r="J94" i="1"/>
  <c r="I94" i="1"/>
  <c r="L94" i="1"/>
  <c r="F92" i="1"/>
  <c r="H92" i="1"/>
  <c r="G92" i="1"/>
  <c r="K92" i="1"/>
  <c r="L92" i="1"/>
  <c r="I92" i="1"/>
  <c r="J92" i="1"/>
  <c r="F90" i="1"/>
  <c r="H90" i="1"/>
  <c r="G90" i="1"/>
  <c r="K90" i="1"/>
  <c r="J90" i="1"/>
  <c r="I90" i="1"/>
  <c r="L90" i="1"/>
  <c r="F88" i="1"/>
  <c r="H88" i="1"/>
  <c r="G88" i="1"/>
  <c r="K88" i="1"/>
  <c r="L88" i="1"/>
  <c r="I88" i="1"/>
  <c r="J88" i="1"/>
  <c r="F86" i="1"/>
  <c r="H86" i="1"/>
  <c r="G86" i="1"/>
  <c r="K86" i="1"/>
  <c r="J86" i="1"/>
  <c r="I86" i="1"/>
  <c r="L86" i="1"/>
  <c r="F84" i="1"/>
  <c r="H84" i="1"/>
  <c r="G84" i="1"/>
  <c r="K84" i="1"/>
  <c r="L84" i="1"/>
  <c r="I84" i="1"/>
  <c r="J84" i="1"/>
  <c r="F82" i="1"/>
  <c r="H82" i="1"/>
  <c r="G82" i="1"/>
  <c r="K82" i="1"/>
  <c r="J82" i="1"/>
  <c r="I82" i="1"/>
  <c r="L82" i="1"/>
  <c r="F80" i="1"/>
  <c r="H80" i="1"/>
  <c r="G80" i="1"/>
  <c r="K80" i="1"/>
  <c r="L80" i="1"/>
  <c r="I80" i="1"/>
  <c r="J80" i="1"/>
  <c r="F78" i="1"/>
  <c r="H78" i="1"/>
  <c r="G78" i="1"/>
  <c r="K78" i="1"/>
  <c r="J78" i="1"/>
  <c r="I78" i="1"/>
  <c r="L78" i="1"/>
  <c r="K76" i="1"/>
  <c r="L76" i="1"/>
  <c r="I76" i="1"/>
  <c r="J76" i="1"/>
  <c r="F74" i="1"/>
  <c r="H74" i="1"/>
  <c r="G74" i="1"/>
  <c r="K74" i="1"/>
  <c r="J74" i="1"/>
  <c r="I74" i="1"/>
  <c r="L74" i="1"/>
  <c r="F72" i="1"/>
  <c r="H72" i="1"/>
  <c r="G72" i="1"/>
  <c r="K72" i="1"/>
  <c r="L72" i="1"/>
  <c r="I72" i="1"/>
  <c r="J72" i="1"/>
  <c r="F70" i="1"/>
  <c r="H70" i="1"/>
  <c r="G70" i="1"/>
  <c r="K70" i="1"/>
  <c r="J70" i="1"/>
  <c r="I70" i="1"/>
  <c r="L70" i="1"/>
  <c r="F68" i="1"/>
  <c r="H68" i="1"/>
  <c r="G68" i="1"/>
  <c r="K68" i="1"/>
  <c r="L68" i="1"/>
  <c r="I68" i="1"/>
  <c r="J68" i="1"/>
  <c r="F66" i="1"/>
  <c r="H66" i="1"/>
  <c r="G66" i="1"/>
  <c r="K66" i="1"/>
  <c r="J66" i="1"/>
  <c r="I66" i="1"/>
  <c r="L66" i="1"/>
  <c r="F64" i="1"/>
  <c r="H64" i="1"/>
  <c r="G64" i="1"/>
  <c r="K64" i="1"/>
  <c r="L64" i="1"/>
  <c r="I64" i="1"/>
  <c r="J64" i="1"/>
  <c r="F62" i="1"/>
  <c r="H62" i="1"/>
  <c r="G62" i="1"/>
  <c r="K62" i="1"/>
  <c r="J62" i="1"/>
  <c r="I62" i="1"/>
  <c r="L62" i="1"/>
  <c r="G60" i="1"/>
  <c r="H60" i="1"/>
  <c r="F60" i="1"/>
  <c r="K60" i="1"/>
  <c r="L60" i="1"/>
  <c r="I60" i="1"/>
  <c r="J60" i="1"/>
  <c r="F58" i="1"/>
  <c r="H58" i="1"/>
  <c r="G58" i="1"/>
  <c r="K58" i="1"/>
  <c r="J58" i="1"/>
  <c r="I58" i="1"/>
  <c r="L58" i="1"/>
  <c r="F56" i="1"/>
  <c r="H56" i="1"/>
  <c r="G56" i="1"/>
  <c r="K56" i="1"/>
  <c r="L56" i="1"/>
  <c r="I56" i="1"/>
  <c r="J56" i="1"/>
  <c r="F54" i="1"/>
  <c r="H54" i="1"/>
  <c r="G54" i="1"/>
  <c r="K54" i="1"/>
  <c r="J54" i="1"/>
  <c r="I54" i="1"/>
  <c r="L54" i="1"/>
  <c r="F52" i="1"/>
  <c r="H52" i="1"/>
  <c r="G52" i="1"/>
  <c r="K52" i="1"/>
  <c r="L52" i="1"/>
  <c r="I52" i="1"/>
  <c r="J52" i="1"/>
  <c r="F50" i="1"/>
  <c r="H50" i="1"/>
  <c r="G50" i="1"/>
  <c r="K50" i="1"/>
  <c r="J50" i="1"/>
  <c r="I50" i="1"/>
  <c r="L50" i="1"/>
  <c r="F48" i="1"/>
  <c r="H48" i="1"/>
  <c r="G48" i="1"/>
  <c r="K48" i="1"/>
  <c r="L48" i="1"/>
  <c r="I48" i="1"/>
  <c r="J48" i="1"/>
  <c r="F46" i="1"/>
  <c r="H46" i="1"/>
  <c r="G46" i="1"/>
  <c r="K46" i="1"/>
  <c r="J46" i="1"/>
  <c r="I46" i="1"/>
  <c r="L46" i="1"/>
  <c r="F44" i="1"/>
  <c r="H44" i="1"/>
  <c r="G44" i="1"/>
  <c r="K44" i="1"/>
  <c r="L44" i="1"/>
  <c r="I44" i="1"/>
  <c r="J44" i="1"/>
  <c r="F42" i="1"/>
  <c r="H42" i="1"/>
  <c r="G42" i="1"/>
  <c r="K42" i="1"/>
  <c r="J42" i="1"/>
  <c r="I42" i="1"/>
  <c r="L42" i="1"/>
  <c r="F40" i="1"/>
  <c r="H40" i="1"/>
  <c r="G40" i="1"/>
  <c r="K40" i="1"/>
  <c r="L40" i="1"/>
  <c r="I40" i="1"/>
  <c r="J40" i="1"/>
  <c r="F38" i="1"/>
  <c r="H38" i="1"/>
  <c r="G38" i="1"/>
  <c r="K38" i="1"/>
  <c r="J38" i="1"/>
  <c r="I38" i="1"/>
  <c r="L38" i="1"/>
  <c r="F36" i="1"/>
  <c r="H36" i="1"/>
  <c r="G36" i="1"/>
  <c r="K36" i="1"/>
  <c r="L36" i="1"/>
  <c r="I36" i="1"/>
  <c r="J36" i="1"/>
  <c r="F34" i="1"/>
  <c r="H34" i="1"/>
  <c r="G34" i="1"/>
  <c r="K34" i="1"/>
  <c r="J34" i="1"/>
  <c r="I34" i="1"/>
  <c r="L34" i="1"/>
  <c r="F32" i="1"/>
  <c r="H32" i="1"/>
  <c r="G32" i="1"/>
  <c r="K32" i="1"/>
  <c r="L32" i="1"/>
  <c r="I32" i="1"/>
  <c r="J32" i="1"/>
  <c r="F30" i="1"/>
  <c r="H30" i="1"/>
  <c r="G30" i="1"/>
  <c r="K30" i="1"/>
  <c r="J30" i="1"/>
  <c r="I30" i="1"/>
  <c r="L30" i="1"/>
  <c r="F28" i="1"/>
  <c r="H28" i="1"/>
  <c r="G28" i="1"/>
  <c r="K28" i="1"/>
  <c r="L28" i="1"/>
  <c r="I28" i="1"/>
  <c r="J28" i="1"/>
  <c r="F26" i="1"/>
  <c r="H26" i="1"/>
  <c r="G26" i="1"/>
  <c r="K26" i="1"/>
  <c r="J26" i="1"/>
  <c r="I26" i="1"/>
  <c r="L26" i="1"/>
  <c r="F24" i="1"/>
  <c r="H24" i="1"/>
  <c r="G24" i="1"/>
  <c r="K24" i="1"/>
  <c r="L24" i="1"/>
  <c r="I24" i="1"/>
  <c r="J24" i="1"/>
  <c r="F22" i="1"/>
  <c r="H22" i="1"/>
  <c r="G22" i="1"/>
  <c r="K22" i="1"/>
  <c r="J22" i="1"/>
  <c r="I22" i="1"/>
  <c r="L22" i="1"/>
  <c r="F20" i="1"/>
  <c r="H20" i="1"/>
  <c r="G20" i="1"/>
  <c r="K20" i="1"/>
  <c r="L20" i="1"/>
  <c r="I20" i="1"/>
  <c r="J20" i="1"/>
  <c r="F18" i="1"/>
  <c r="H18" i="1"/>
  <c r="G18" i="1"/>
  <c r="K18" i="1"/>
  <c r="J18" i="1"/>
  <c r="I18" i="1"/>
  <c r="L18" i="1"/>
  <c r="F16" i="1"/>
  <c r="H16" i="1"/>
  <c r="G16" i="1"/>
  <c r="K16" i="1"/>
  <c r="L16" i="1"/>
  <c r="I16" i="1"/>
  <c r="J16" i="1"/>
  <c r="F14" i="1"/>
  <c r="H14" i="1"/>
  <c r="G14" i="1"/>
  <c r="K14" i="1"/>
  <c r="J14" i="1"/>
  <c r="I14" i="1"/>
  <c r="L14" i="1"/>
  <c r="F12" i="1"/>
  <c r="H12" i="1"/>
  <c r="G12" i="1"/>
  <c r="K12" i="1"/>
  <c r="L12" i="1"/>
  <c r="I12" i="1"/>
  <c r="J12" i="1"/>
  <c r="F10" i="1"/>
  <c r="H10" i="1"/>
  <c r="G10" i="1"/>
  <c r="K10" i="1"/>
  <c r="J10" i="1"/>
  <c r="I10" i="1"/>
  <c r="L10" i="1"/>
  <c r="F8" i="1"/>
  <c r="H8" i="1"/>
  <c r="G8" i="1"/>
  <c r="K8" i="1"/>
  <c r="L8" i="1"/>
  <c r="I8" i="1"/>
  <c r="J8" i="1"/>
  <c r="F6" i="1"/>
  <c r="H6" i="1"/>
  <c r="G6" i="1"/>
  <c r="K6" i="1"/>
  <c r="J6" i="1"/>
  <c r="I6" i="1"/>
  <c r="L6" i="1"/>
  <c r="F4" i="1"/>
  <c r="H4" i="1"/>
  <c r="G4" i="1"/>
  <c r="K4" i="1"/>
  <c r="L4" i="1"/>
  <c r="I4" i="1"/>
  <c r="J4" i="1"/>
  <c r="H3" i="1"/>
  <c r="F3" i="1"/>
  <c r="G3" i="1"/>
  <c r="L3" i="1"/>
  <c r="J3" i="1"/>
  <c r="I3" i="1"/>
  <c r="K3" i="1"/>
  <c r="F553" i="1"/>
  <c r="H553" i="1"/>
  <c r="J553" i="1"/>
  <c r="L553" i="1"/>
  <c r="G553" i="1"/>
  <c r="K553" i="1"/>
  <c r="I553" i="1"/>
  <c r="F551" i="1"/>
  <c r="H551" i="1"/>
  <c r="G551" i="1"/>
  <c r="J551" i="1"/>
  <c r="L551" i="1"/>
  <c r="I551" i="1"/>
  <c r="K551" i="1"/>
  <c r="F549" i="1"/>
  <c r="H549" i="1"/>
  <c r="J549" i="1"/>
  <c r="L549" i="1"/>
  <c r="G549" i="1"/>
  <c r="K549" i="1"/>
  <c r="I549" i="1"/>
  <c r="F547" i="1"/>
  <c r="H547" i="1"/>
  <c r="G547" i="1"/>
  <c r="J547" i="1"/>
  <c r="L547" i="1"/>
  <c r="I547" i="1"/>
  <c r="K547" i="1"/>
  <c r="F545" i="1"/>
  <c r="H545" i="1"/>
  <c r="J545" i="1"/>
  <c r="L545" i="1"/>
  <c r="G545" i="1"/>
  <c r="K545" i="1"/>
  <c r="I545" i="1"/>
  <c r="F543" i="1"/>
  <c r="H543" i="1"/>
  <c r="G543" i="1"/>
  <c r="J543" i="1"/>
  <c r="L543" i="1"/>
  <c r="I543" i="1"/>
  <c r="K543" i="1"/>
  <c r="F541" i="1"/>
  <c r="H541" i="1"/>
  <c r="J541" i="1"/>
  <c r="L541" i="1"/>
  <c r="G541" i="1"/>
  <c r="K541" i="1"/>
  <c r="I541" i="1"/>
  <c r="F539" i="1"/>
  <c r="H539" i="1"/>
  <c r="G539" i="1"/>
  <c r="J539" i="1"/>
  <c r="L539" i="1"/>
  <c r="I539" i="1"/>
  <c r="K539" i="1"/>
  <c r="F537" i="1"/>
  <c r="H537" i="1"/>
  <c r="J537" i="1"/>
  <c r="L537" i="1"/>
  <c r="G537" i="1"/>
  <c r="K537" i="1"/>
  <c r="I537" i="1"/>
  <c r="F535" i="1"/>
  <c r="H535" i="1"/>
  <c r="G535" i="1"/>
  <c r="J535" i="1"/>
  <c r="L535" i="1"/>
  <c r="I535" i="1"/>
  <c r="K535" i="1"/>
  <c r="F533" i="1"/>
  <c r="H533" i="1"/>
  <c r="J533" i="1"/>
  <c r="L533" i="1"/>
  <c r="G533" i="1"/>
  <c r="K533" i="1"/>
  <c r="I533" i="1"/>
  <c r="F531" i="1"/>
  <c r="H531" i="1"/>
  <c r="G531" i="1"/>
  <c r="J531" i="1"/>
  <c r="L531" i="1"/>
  <c r="I531" i="1"/>
  <c r="K531" i="1"/>
  <c r="F529" i="1"/>
  <c r="H529" i="1"/>
  <c r="J529" i="1"/>
  <c r="L529" i="1"/>
  <c r="G529" i="1"/>
  <c r="K529" i="1"/>
  <c r="I529" i="1"/>
  <c r="F527" i="1"/>
  <c r="H527" i="1"/>
  <c r="G527" i="1"/>
  <c r="J527" i="1"/>
  <c r="L527" i="1"/>
  <c r="I527" i="1"/>
  <c r="K527" i="1"/>
  <c r="F525" i="1"/>
  <c r="H525" i="1"/>
  <c r="J525" i="1"/>
  <c r="L525" i="1"/>
  <c r="G525" i="1"/>
  <c r="K525" i="1"/>
  <c r="I525" i="1"/>
  <c r="F523" i="1"/>
  <c r="H523" i="1"/>
  <c r="G523" i="1"/>
  <c r="J523" i="1"/>
  <c r="L523" i="1"/>
  <c r="I523" i="1"/>
  <c r="K523" i="1"/>
  <c r="F521" i="1"/>
  <c r="H521" i="1"/>
  <c r="J521" i="1"/>
  <c r="L521" i="1"/>
  <c r="G521" i="1"/>
  <c r="K521" i="1"/>
  <c r="I521" i="1"/>
  <c r="F519" i="1"/>
  <c r="H519" i="1"/>
  <c r="G519" i="1"/>
  <c r="J519" i="1"/>
  <c r="L519" i="1"/>
  <c r="I519" i="1"/>
  <c r="K519" i="1"/>
  <c r="F517" i="1"/>
  <c r="H517" i="1"/>
  <c r="J517" i="1"/>
  <c r="L517" i="1"/>
  <c r="G517" i="1"/>
  <c r="K517" i="1"/>
  <c r="I517" i="1"/>
  <c r="F515" i="1"/>
  <c r="H515" i="1"/>
  <c r="G515" i="1"/>
  <c r="J515" i="1"/>
  <c r="L515" i="1"/>
  <c r="I515" i="1"/>
  <c r="K515" i="1"/>
  <c r="F513" i="1"/>
  <c r="H513" i="1"/>
  <c r="J513" i="1"/>
  <c r="L513" i="1"/>
  <c r="G513" i="1"/>
  <c r="K513" i="1"/>
  <c r="I513" i="1"/>
  <c r="F511" i="1"/>
  <c r="H511" i="1"/>
  <c r="G511" i="1"/>
  <c r="J511" i="1"/>
  <c r="L511" i="1"/>
  <c r="I511" i="1"/>
  <c r="K511" i="1"/>
  <c r="F509" i="1"/>
  <c r="H509" i="1"/>
  <c r="J509" i="1"/>
  <c r="L509" i="1"/>
  <c r="G509" i="1"/>
  <c r="K509" i="1"/>
  <c r="I509" i="1"/>
  <c r="F507" i="1"/>
  <c r="H507" i="1"/>
  <c r="G507" i="1"/>
  <c r="J507" i="1"/>
  <c r="L507" i="1"/>
  <c r="I507" i="1"/>
  <c r="K507" i="1"/>
  <c r="F505" i="1"/>
  <c r="H505" i="1"/>
  <c r="J505" i="1"/>
  <c r="L505" i="1"/>
  <c r="G505" i="1"/>
  <c r="K505" i="1"/>
  <c r="I505" i="1"/>
  <c r="F503" i="1"/>
  <c r="H503" i="1"/>
  <c r="G503" i="1"/>
  <c r="J503" i="1"/>
  <c r="L503" i="1"/>
  <c r="I503" i="1"/>
  <c r="K503" i="1"/>
  <c r="G501" i="1"/>
  <c r="H501" i="1"/>
  <c r="F501" i="1"/>
  <c r="J501" i="1"/>
  <c r="L501" i="1"/>
  <c r="K501" i="1"/>
  <c r="I501" i="1"/>
  <c r="G499" i="1"/>
  <c r="F499" i="1"/>
  <c r="J499" i="1"/>
  <c r="L499" i="1"/>
  <c r="H499" i="1"/>
  <c r="I499" i="1"/>
  <c r="K499" i="1"/>
  <c r="G497" i="1"/>
  <c r="H497" i="1"/>
  <c r="J497" i="1"/>
  <c r="L497" i="1"/>
  <c r="F497" i="1"/>
  <c r="K497" i="1"/>
  <c r="I497" i="1"/>
  <c r="G495" i="1"/>
  <c r="F495" i="1"/>
  <c r="H495" i="1"/>
  <c r="J495" i="1"/>
  <c r="L495" i="1"/>
  <c r="I495" i="1"/>
  <c r="K495" i="1"/>
  <c r="G493" i="1"/>
  <c r="H493" i="1"/>
  <c r="F493" i="1"/>
  <c r="J493" i="1"/>
  <c r="L493" i="1"/>
  <c r="K493" i="1"/>
  <c r="I493" i="1"/>
  <c r="G491" i="1"/>
  <c r="F491" i="1"/>
  <c r="J491" i="1"/>
  <c r="L491" i="1"/>
  <c r="H491" i="1"/>
  <c r="I491" i="1"/>
  <c r="K491" i="1"/>
  <c r="G489" i="1"/>
  <c r="H489" i="1"/>
  <c r="J489" i="1"/>
  <c r="L489" i="1"/>
  <c r="F489" i="1"/>
  <c r="K489" i="1"/>
  <c r="I489" i="1"/>
  <c r="G487" i="1"/>
  <c r="F487" i="1"/>
  <c r="H487" i="1"/>
  <c r="J487" i="1"/>
  <c r="L487" i="1"/>
  <c r="I487" i="1"/>
  <c r="K487" i="1"/>
  <c r="G485" i="1"/>
  <c r="H485" i="1"/>
  <c r="F485" i="1"/>
  <c r="J485" i="1"/>
  <c r="L485" i="1"/>
  <c r="K485" i="1"/>
  <c r="I485" i="1"/>
  <c r="G483" i="1"/>
  <c r="F483" i="1"/>
  <c r="J483" i="1"/>
  <c r="L483" i="1"/>
  <c r="H483" i="1"/>
  <c r="I483" i="1"/>
  <c r="K483" i="1"/>
  <c r="G481" i="1"/>
  <c r="H481" i="1"/>
  <c r="J481" i="1"/>
  <c r="L481" i="1"/>
  <c r="F481" i="1"/>
  <c r="K481" i="1"/>
  <c r="I481" i="1"/>
  <c r="G479" i="1"/>
  <c r="F479" i="1"/>
  <c r="H479" i="1"/>
  <c r="J479" i="1"/>
  <c r="L479" i="1"/>
  <c r="I479" i="1"/>
  <c r="K479" i="1"/>
  <c r="G477" i="1"/>
  <c r="H477" i="1"/>
  <c r="F477" i="1"/>
  <c r="J477" i="1"/>
  <c r="L477" i="1"/>
  <c r="K477" i="1"/>
  <c r="I477" i="1"/>
  <c r="G475" i="1"/>
  <c r="F475" i="1"/>
  <c r="J475" i="1"/>
  <c r="L475" i="1"/>
  <c r="H475" i="1"/>
  <c r="I475" i="1"/>
  <c r="K475" i="1"/>
  <c r="G473" i="1"/>
  <c r="H473" i="1"/>
  <c r="J473" i="1"/>
  <c r="L473" i="1"/>
  <c r="F473" i="1"/>
  <c r="K473" i="1"/>
  <c r="I473" i="1"/>
  <c r="G471" i="1"/>
  <c r="F471" i="1"/>
  <c r="H471" i="1"/>
  <c r="J471" i="1"/>
  <c r="L471" i="1"/>
  <c r="I471" i="1"/>
  <c r="K471" i="1"/>
  <c r="G469" i="1"/>
  <c r="H469" i="1"/>
  <c r="F469" i="1"/>
  <c r="J469" i="1"/>
  <c r="L469" i="1"/>
  <c r="K469" i="1"/>
  <c r="I469" i="1"/>
  <c r="G467" i="1"/>
  <c r="F467" i="1"/>
  <c r="J467" i="1"/>
  <c r="L467" i="1"/>
  <c r="H467" i="1"/>
  <c r="I467" i="1"/>
  <c r="K467" i="1"/>
  <c r="G465" i="1"/>
  <c r="H465" i="1"/>
  <c r="J465" i="1"/>
  <c r="L465" i="1"/>
  <c r="F465" i="1"/>
  <c r="K465" i="1"/>
  <c r="I465" i="1"/>
  <c r="G463" i="1"/>
  <c r="F463" i="1"/>
  <c r="H463" i="1"/>
  <c r="J463" i="1"/>
  <c r="L463" i="1"/>
  <c r="I463" i="1"/>
  <c r="K463" i="1"/>
  <c r="F461" i="1"/>
  <c r="H461" i="1"/>
  <c r="G461" i="1"/>
  <c r="J461" i="1"/>
  <c r="L461" i="1"/>
  <c r="K461" i="1"/>
  <c r="I461" i="1"/>
  <c r="F459" i="1"/>
  <c r="H459" i="1"/>
  <c r="G459" i="1"/>
  <c r="J459" i="1"/>
  <c r="L459" i="1"/>
  <c r="I459" i="1"/>
  <c r="K459" i="1"/>
  <c r="F457" i="1"/>
  <c r="H457" i="1"/>
  <c r="J457" i="1"/>
  <c r="L457" i="1"/>
  <c r="G457" i="1"/>
  <c r="K457" i="1"/>
  <c r="I457" i="1"/>
  <c r="F455" i="1"/>
  <c r="H455" i="1"/>
  <c r="G455" i="1"/>
  <c r="J455" i="1"/>
  <c r="L455" i="1"/>
  <c r="I455" i="1"/>
  <c r="K455" i="1"/>
  <c r="F453" i="1"/>
  <c r="H453" i="1"/>
  <c r="G453" i="1"/>
  <c r="J453" i="1"/>
  <c r="L453" i="1"/>
  <c r="K453" i="1"/>
  <c r="I453" i="1"/>
  <c r="F451" i="1"/>
  <c r="H451" i="1"/>
  <c r="G451" i="1"/>
  <c r="J451" i="1"/>
  <c r="L451" i="1"/>
  <c r="I451" i="1"/>
  <c r="K451" i="1"/>
  <c r="F449" i="1"/>
  <c r="H449" i="1"/>
  <c r="G449" i="1"/>
  <c r="J449" i="1"/>
  <c r="L449" i="1"/>
  <c r="K449" i="1"/>
  <c r="I449" i="1"/>
  <c r="F447" i="1"/>
  <c r="H447" i="1"/>
  <c r="G447" i="1"/>
  <c r="J447" i="1"/>
  <c r="L447" i="1"/>
  <c r="I447" i="1"/>
  <c r="K447" i="1"/>
  <c r="F445" i="1"/>
  <c r="H445" i="1"/>
  <c r="G445" i="1"/>
  <c r="J445" i="1"/>
  <c r="L445" i="1"/>
  <c r="K445" i="1"/>
  <c r="I445" i="1"/>
  <c r="F443" i="1"/>
  <c r="H443" i="1"/>
  <c r="G443" i="1"/>
  <c r="J443" i="1"/>
  <c r="L443" i="1"/>
  <c r="I443" i="1"/>
  <c r="K443" i="1"/>
  <c r="J441" i="1"/>
  <c r="L441" i="1"/>
  <c r="K441" i="1"/>
  <c r="I441" i="1"/>
  <c r="J439" i="1"/>
  <c r="L439" i="1"/>
  <c r="I439" i="1"/>
  <c r="K439" i="1"/>
  <c r="J437" i="1"/>
  <c r="L437" i="1"/>
  <c r="K437" i="1"/>
  <c r="I437" i="1"/>
  <c r="J435" i="1"/>
  <c r="L435" i="1"/>
  <c r="I435" i="1"/>
  <c r="K435" i="1"/>
  <c r="J433" i="1"/>
  <c r="L433" i="1"/>
  <c r="K433" i="1"/>
  <c r="I433" i="1"/>
  <c r="J431" i="1"/>
  <c r="L431" i="1"/>
  <c r="I431" i="1"/>
  <c r="K431" i="1"/>
  <c r="F429" i="1"/>
  <c r="H429" i="1"/>
  <c r="G429" i="1"/>
  <c r="J429" i="1"/>
  <c r="L429" i="1"/>
  <c r="K429" i="1"/>
  <c r="I429" i="1"/>
  <c r="F427" i="1"/>
  <c r="H427" i="1"/>
  <c r="G427" i="1"/>
  <c r="J427" i="1"/>
  <c r="L427" i="1"/>
  <c r="I427" i="1"/>
  <c r="K427" i="1"/>
  <c r="F425" i="1"/>
  <c r="H425" i="1"/>
  <c r="J425" i="1"/>
  <c r="L425" i="1"/>
  <c r="G425" i="1"/>
  <c r="K425" i="1"/>
  <c r="I425" i="1"/>
  <c r="F423" i="1"/>
  <c r="H423" i="1"/>
  <c r="G423" i="1"/>
  <c r="J423" i="1"/>
  <c r="L423" i="1"/>
  <c r="I423" i="1"/>
  <c r="K423" i="1"/>
  <c r="F421" i="1"/>
  <c r="H421" i="1"/>
  <c r="G421" i="1"/>
  <c r="J421" i="1"/>
  <c r="L421" i="1"/>
  <c r="K421" i="1"/>
  <c r="I421" i="1"/>
  <c r="F419" i="1"/>
  <c r="H419" i="1"/>
  <c r="G419" i="1"/>
  <c r="J419" i="1"/>
  <c r="L419" i="1"/>
  <c r="I419" i="1"/>
  <c r="K419" i="1"/>
  <c r="F417" i="1"/>
  <c r="H417" i="1"/>
  <c r="G417" i="1"/>
  <c r="J417" i="1"/>
  <c r="L417" i="1"/>
  <c r="K417" i="1"/>
  <c r="I417" i="1"/>
  <c r="F415" i="1"/>
  <c r="H415" i="1"/>
  <c r="G415" i="1"/>
  <c r="J415" i="1"/>
  <c r="L415" i="1"/>
  <c r="I415" i="1"/>
  <c r="K415" i="1"/>
  <c r="F413" i="1"/>
  <c r="H413" i="1"/>
  <c r="G413" i="1"/>
  <c r="J413" i="1"/>
  <c r="L413" i="1"/>
  <c r="K413" i="1"/>
  <c r="I413" i="1"/>
  <c r="F411" i="1"/>
  <c r="H411" i="1"/>
  <c r="G411" i="1"/>
  <c r="J411" i="1"/>
  <c r="L411" i="1"/>
  <c r="I411" i="1"/>
  <c r="K411" i="1"/>
  <c r="F409" i="1"/>
  <c r="H409" i="1"/>
  <c r="J409" i="1"/>
  <c r="L409" i="1"/>
  <c r="G409" i="1"/>
  <c r="K409" i="1"/>
  <c r="I409" i="1"/>
  <c r="F407" i="1"/>
  <c r="H407" i="1"/>
  <c r="G407" i="1"/>
  <c r="J407" i="1"/>
  <c r="L407" i="1"/>
  <c r="K407" i="1"/>
  <c r="I407" i="1"/>
  <c r="F405" i="1"/>
  <c r="H405" i="1"/>
  <c r="G405" i="1"/>
  <c r="J405" i="1"/>
  <c r="L405" i="1"/>
  <c r="K405" i="1"/>
  <c r="I405" i="1"/>
  <c r="F403" i="1"/>
  <c r="H403" i="1"/>
  <c r="G403" i="1"/>
  <c r="J403" i="1"/>
  <c r="L403" i="1"/>
  <c r="K403" i="1"/>
  <c r="I403" i="1"/>
  <c r="F401" i="1"/>
  <c r="H401" i="1"/>
  <c r="G401" i="1"/>
  <c r="J401" i="1"/>
  <c r="L401" i="1"/>
  <c r="K401" i="1"/>
  <c r="I401" i="1"/>
  <c r="F399" i="1"/>
  <c r="H399" i="1"/>
  <c r="G399" i="1"/>
  <c r="J399" i="1"/>
  <c r="L399" i="1"/>
  <c r="K399" i="1"/>
  <c r="I399" i="1"/>
  <c r="F397" i="1"/>
  <c r="H397" i="1"/>
  <c r="G397" i="1"/>
  <c r="J397" i="1"/>
  <c r="L397" i="1"/>
  <c r="K397" i="1"/>
  <c r="I397" i="1"/>
  <c r="F395" i="1"/>
  <c r="H395" i="1"/>
  <c r="G395" i="1"/>
  <c r="J395" i="1"/>
  <c r="L395" i="1"/>
  <c r="K395" i="1"/>
  <c r="I395" i="1"/>
  <c r="F393" i="1"/>
  <c r="H393" i="1"/>
  <c r="J393" i="1"/>
  <c r="L393" i="1"/>
  <c r="G393" i="1"/>
  <c r="K393" i="1"/>
  <c r="I393" i="1"/>
  <c r="F391" i="1"/>
  <c r="H391" i="1"/>
  <c r="G391" i="1"/>
  <c r="J391" i="1"/>
  <c r="L391" i="1"/>
  <c r="K391" i="1"/>
  <c r="I391" i="1"/>
  <c r="F389" i="1"/>
  <c r="H389" i="1"/>
  <c r="G389" i="1"/>
  <c r="J389" i="1"/>
  <c r="L389" i="1"/>
  <c r="K389" i="1"/>
  <c r="I389" i="1"/>
  <c r="F387" i="1"/>
  <c r="H387" i="1"/>
  <c r="G387" i="1"/>
  <c r="J387" i="1"/>
  <c r="L387" i="1"/>
  <c r="K387" i="1"/>
  <c r="I387" i="1"/>
  <c r="F385" i="1"/>
  <c r="H385" i="1"/>
  <c r="G385" i="1"/>
  <c r="J385" i="1"/>
  <c r="L385" i="1"/>
  <c r="K385" i="1"/>
  <c r="I385" i="1"/>
  <c r="J383" i="1"/>
  <c r="L383" i="1"/>
  <c r="K383" i="1"/>
  <c r="I383" i="1"/>
  <c r="F381" i="1"/>
  <c r="H381" i="1"/>
  <c r="G381" i="1"/>
  <c r="J381" i="1"/>
  <c r="L381" i="1"/>
  <c r="K381" i="1"/>
  <c r="I381" i="1"/>
  <c r="F379" i="1"/>
  <c r="H379" i="1"/>
  <c r="G379" i="1"/>
  <c r="J379" i="1"/>
  <c r="L379" i="1"/>
  <c r="K379" i="1"/>
  <c r="I379" i="1"/>
  <c r="F377" i="1"/>
  <c r="H377" i="1"/>
  <c r="J377" i="1"/>
  <c r="L377" i="1"/>
  <c r="G377" i="1"/>
  <c r="K377" i="1"/>
  <c r="I377" i="1"/>
  <c r="J375" i="1"/>
  <c r="L375" i="1"/>
  <c r="K375" i="1"/>
  <c r="I375" i="1"/>
  <c r="F373" i="1"/>
  <c r="H373" i="1"/>
  <c r="G373" i="1"/>
  <c r="J373" i="1"/>
  <c r="L373" i="1"/>
  <c r="K373" i="1"/>
  <c r="I373" i="1"/>
  <c r="F371" i="1"/>
  <c r="H371" i="1"/>
  <c r="G371" i="1"/>
  <c r="J371" i="1"/>
  <c r="L371" i="1"/>
  <c r="K371" i="1"/>
  <c r="I371" i="1"/>
  <c r="F369" i="1"/>
  <c r="H369" i="1"/>
  <c r="G369" i="1"/>
  <c r="J369" i="1"/>
  <c r="L369" i="1"/>
  <c r="K369" i="1"/>
  <c r="I369" i="1"/>
  <c r="F367" i="1"/>
  <c r="H367" i="1"/>
  <c r="G367" i="1"/>
  <c r="J367" i="1"/>
  <c r="L367" i="1"/>
  <c r="K367" i="1"/>
  <c r="I367" i="1"/>
  <c r="F365" i="1"/>
  <c r="H365" i="1"/>
  <c r="G365" i="1"/>
  <c r="J365" i="1"/>
  <c r="L365" i="1"/>
  <c r="K365" i="1"/>
  <c r="I365" i="1"/>
  <c r="F363" i="1"/>
  <c r="H363" i="1"/>
  <c r="G363" i="1"/>
  <c r="J363" i="1"/>
  <c r="L363" i="1"/>
  <c r="K363" i="1"/>
  <c r="I363" i="1"/>
  <c r="F361" i="1"/>
  <c r="H361" i="1"/>
  <c r="J361" i="1"/>
  <c r="L361" i="1"/>
  <c r="G361" i="1"/>
  <c r="K361" i="1"/>
  <c r="I361" i="1"/>
  <c r="F359" i="1"/>
  <c r="H359" i="1"/>
  <c r="G359" i="1"/>
  <c r="J359" i="1"/>
  <c r="L359" i="1"/>
  <c r="K359" i="1"/>
  <c r="I359" i="1"/>
  <c r="F357" i="1"/>
  <c r="H357" i="1"/>
  <c r="G357" i="1"/>
  <c r="J357" i="1"/>
  <c r="L357" i="1"/>
  <c r="K357" i="1"/>
  <c r="I357" i="1"/>
  <c r="F355" i="1"/>
  <c r="H355" i="1"/>
  <c r="G355" i="1"/>
  <c r="J355" i="1"/>
  <c r="L355" i="1"/>
  <c r="K355" i="1"/>
  <c r="I355" i="1"/>
  <c r="F353" i="1"/>
  <c r="H353" i="1"/>
  <c r="G353" i="1"/>
  <c r="J353" i="1"/>
  <c r="L353" i="1"/>
  <c r="K353" i="1"/>
  <c r="I353" i="1"/>
  <c r="F351" i="1"/>
  <c r="H351" i="1"/>
  <c r="G351" i="1"/>
  <c r="J351" i="1"/>
  <c r="L351" i="1"/>
  <c r="K351" i="1"/>
  <c r="I351" i="1"/>
  <c r="F349" i="1"/>
  <c r="H349" i="1"/>
  <c r="G349" i="1"/>
  <c r="J349" i="1"/>
  <c r="L349" i="1"/>
  <c r="K349" i="1"/>
  <c r="I349" i="1"/>
  <c r="F347" i="1"/>
  <c r="H347" i="1"/>
  <c r="G347" i="1"/>
  <c r="J347" i="1"/>
  <c r="L347" i="1"/>
  <c r="K347" i="1"/>
  <c r="I347" i="1"/>
  <c r="F345" i="1"/>
  <c r="H345" i="1"/>
  <c r="J345" i="1"/>
  <c r="L345" i="1"/>
  <c r="G345" i="1"/>
  <c r="K345" i="1"/>
  <c r="I345" i="1"/>
  <c r="F343" i="1"/>
  <c r="H343" i="1"/>
  <c r="G343" i="1"/>
  <c r="J343" i="1"/>
  <c r="L343" i="1"/>
  <c r="K343" i="1"/>
  <c r="I343" i="1"/>
  <c r="F341" i="1"/>
  <c r="H341" i="1"/>
  <c r="G341" i="1"/>
  <c r="J341" i="1"/>
  <c r="L341" i="1"/>
  <c r="K341" i="1"/>
  <c r="I341" i="1"/>
  <c r="F339" i="1"/>
  <c r="H339" i="1"/>
  <c r="G339" i="1"/>
  <c r="J339" i="1"/>
  <c r="L339" i="1"/>
  <c r="K339" i="1"/>
  <c r="I339" i="1"/>
  <c r="F337" i="1"/>
  <c r="H337" i="1"/>
  <c r="J337" i="1"/>
  <c r="L337" i="1"/>
  <c r="G337" i="1"/>
  <c r="K337" i="1"/>
  <c r="I337" i="1"/>
  <c r="F335" i="1"/>
  <c r="H335" i="1"/>
  <c r="G335" i="1"/>
  <c r="J335" i="1"/>
  <c r="L335" i="1"/>
  <c r="K335" i="1"/>
  <c r="I335" i="1"/>
  <c r="F333" i="1"/>
  <c r="H333" i="1"/>
  <c r="G333" i="1"/>
  <c r="J333" i="1"/>
  <c r="L333" i="1"/>
  <c r="K333" i="1"/>
  <c r="I333" i="1"/>
  <c r="F331" i="1"/>
  <c r="H331" i="1"/>
  <c r="G331" i="1"/>
  <c r="J331" i="1"/>
  <c r="L331" i="1"/>
  <c r="K331" i="1"/>
  <c r="I331" i="1"/>
  <c r="F329" i="1"/>
  <c r="H329" i="1"/>
  <c r="J329" i="1"/>
  <c r="L329" i="1"/>
  <c r="G329" i="1"/>
  <c r="K329" i="1"/>
  <c r="I329" i="1"/>
  <c r="F327" i="1"/>
  <c r="H327" i="1"/>
  <c r="G327" i="1"/>
  <c r="J327" i="1"/>
  <c r="L327" i="1"/>
  <c r="K327" i="1"/>
  <c r="I327" i="1"/>
  <c r="F325" i="1"/>
  <c r="H325" i="1"/>
  <c r="G325" i="1"/>
  <c r="J325" i="1"/>
  <c r="L325" i="1"/>
  <c r="K325" i="1"/>
  <c r="I325" i="1"/>
  <c r="F323" i="1"/>
  <c r="H323" i="1"/>
  <c r="G323" i="1"/>
  <c r="J323" i="1"/>
  <c r="L323" i="1"/>
  <c r="K323" i="1"/>
  <c r="I323" i="1"/>
  <c r="F321" i="1"/>
  <c r="H321" i="1"/>
  <c r="J321" i="1"/>
  <c r="L321" i="1"/>
  <c r="G321" i="1"/>
  <c r="K321" i="1"/>
  <c r="I321" i="1"/>
  <c r="F319" i="1"/>
  <c r="H319" i="1"/>
  <c r="G319" i="1"/>
  <c r="J319" i="1"/>
  <c r="L319" i="1"/>
  <c r="K319" i="1"/>
  <c r="I319" i="1"/>
  <c r="G317" i="1"/>
  <c r="F317" i="1"/>
  <c r="H317" i="1"/>
  <c r="J317" i="1"/>
  <c r="L317" i="1"/>
  <c r="K317" i="1"/>
  <c r="I317" i="1"/>
  <c r="G315" i="1"/>
  <c r="F315" i="1"/>
  <c r="H315" i="1"/>
  <c r="J315" i="1"/>
  <c r="L315" i="1"/>
  <c r="K315" i="1"/>
  <c r="I315" i="1"/>
  <c r="G313" i="1"/>
  <c r="F313" i="1"/>
  <c r="H313" i="1"/>
  <c r="J313" i="1"/>
  <c r="L313" i="1"/>
  <c r="K313" i="1"/>
  <c r="I313" i="1"/>
  <c r="G311" i="1"/>
  <c r="F311" i="1"/>
  <c r="H311" i="1"/>
  <c r="J311" i="1"/>
  <c r="L311" i="1"/>
  <c r="K311" i="1"/>
  <c r="I311" i="1"/>
  <c r="G309" i="1"/>
  <c r="F309" i="1"/>
  <c r="H309" i="1"/>
  <c r="J309" i="1"/>
  <c r="L309" i="1"/>
  <c r="K309" i="1"/>
  <c r="I309" i="1"/>
  <c r="G307" i="1"/>
  <c r="F307" i="1"/>
  <c r="H307" i="1"/>
  <c r="J307" i="1"/>
  <c r="L307" i="1"/>
  <c r="K307" i="1"/>
  <c r="I307" i="1"/>
  <c r="G305" i="1"/>
  <c r="F305" i="1"/>
  <c r="H305" i="1"/>
  <c r="J305" i="1"/>
  <c r="L305" i="1"/>
  <c r="K305" i="1"/>
  <c r="I305" i="1"/>
  <c r="G303" i="1"/>
  <c r="F303" i="1"/>
  <c r="H303" i="1"/>
  <c r="J303" i="1"/>
  <c r="L303" i="1"/>
  <c r="K303" i="1"/>
  <c r="I303" i="1"/>
  <c r="G301" i="1"/>
  <c r="F301" i="1"/>
  <c r="H301" i="1"/>
  <c r="J301" i="1"/>
  <c r="L301" i="1"/>
  <c r="K301" i="1"/>
  <c r="I301" i="1"/>
  <c r="G299" i="1"/>
  <c r="F299" i="1"/>
  <c r="H299" i="1"/>
  <c r="J299" i="1"/>
  <c r="L299" i="1"/>
  <c r="K299" i="1"/>
  <c r="I299" i="1"/>
  <c r="G297" i="1"/>
  <c r="F297" i="1"/>
  <c r="H297" i="1"/>
  <c r="J297" i="1"/>
  <c r="L297" i="1"/>
  <c r="K297" i="1"/>
  <c r="I297" i="1"/>
  <c r="G295" i="1"/>
  <c r="F295" i="1"/>
  <c r="H295" i="1"/>
  <c r="J295" i="1"/>
  <c r="L295" i="1"/>
  <c r="K295" i="1"/>
  <c r="I295" i="1"/>
  <c r="G293" i="1"/>
  <c r="F293" i="1"/>
  <c r="H293" i="1"/>
  <c r="J293" i="1"/>
  <c r="L293" i="1"/>
  <c r="K293" i="1"/>
  <c r="I293" i="1"/>
  <c r="G291" i="1"/>
  <c r="F291" i="1"/>
  <c r="H291" i="1"/>
  <c r="J291" i="1"/>
  <c r="L291" i="1"/>
  <c r="K291" i="1"/>
  <c r="I291" i="1"/>
  <c r="G289" i="1"/>
  <c r="F289" i="1"/>
  <c r="H289" i="1"/>
  <c r="J289" i="1"/>
  <c r="L289" i="1"/>
  <c r="K289" i="1"/>
  <c r="I289" i="1"/>
  <c r="G287" i="1"/>
  <c r="F287" i="1"/>
  <c r="H287" i="1"/>
  <c r="J287" i="1"/>
  <c r="L287" i="1"/>
  <c r="K287" i="1"/>
  <c r="I287" i="1"/>
  <c r="G285" i="1"/>
  <c r="F285" i="1"/>
  <c r="H285" i="1"/>
  <c r="J285" i="1"/>
  <c r="L285" i="1"/>
  <c r="K285" i="1"/>
  <c r="I285" i="1"/>
  <c r="G283" i="1"/>
  <c r="F283" i="1"/>
  <c r="H283" i="1"/>
  <c r="J283" i="1"/>
  <c r="L283" i="1"/>
  <c r="K283" i="1"/>
  <c r="I283" i="1"/>
  <c r="G281" i="1"/>
  <c r="F281" i="1"/>
  <c r="H281" i="1"/>
  <c r="J281" i="1"/>
  <c r="L281" i="1"/>
  <c r="K281" i="1"/>
  <c r="I281" i="1"/>
  <c r="G279" i="1"/>
  <c r="F279" i="1"/>
  <c r="H279" i="1"/>
  <c r="J279" i="1"/>
  <c r="L279" i="1"/>
  <c r="K279" i="1"/>
  <c r="I279" i="1"/>
  <c r="G277" i="1"/>
  <c r="F277" i="1"/>
  <c r="H277" i="1"/>
  <c r="J277" i="1"/>
  <c r="L277" i="1"/>
  <c r="K277" i="1"/>
  <c r="I277" i="1"/>
  <c r="G275" i="1"/>
  <c r="F275" i="1"/>
  <c r="H275" i="1"/>
  <c r="J275" i="1"/>
  <c r="L275" i="1"/>
  <c r="K275" i="1"/>
  <c r="I275" i="1"/>
  <c r="G273" i="1"/>
  <c r="F273" i="1"/>
  <c r="H273" i="1"/>
  <c r="J273" i="1"/>
  <c r="L273" i="1"/>
  <c r="K273" i="1"/>
  <c r="I273" i="1"/>
  <c r="G271" i="1"/>
  <c r="F271" i="1"/>
  <c r="H271" i="1"/>
  <c r="J271" i="1"/>
  <c r="L271" i="1"/>
  <c r="K271" i="1"/>
  <c r="I271" i="1"/>
  <c r="G269" i="1"/>
  <c r="F269" i="1"/>
  <c r="H269" i="1"/>
  <c r="J269" i="1"/>
  <c r="L269" i="1"/>
  <c r="K269" i="1"/>
  <c r="I269" i="1"/>
  <c r="G267" i="1"/>
  <c r="F267" i="1"/>
  <c r="H267" i="1"/>
  <c r="J267" i="1"/>
  <c r="L267" i="1"/>
  <c r="K267" i="1"/>
  <c r="I267" i="1"/>
  <c r="G265" i="1"/>
  <c r="F265" i="1"/>
  <c r="H265" i="1"/>
  <c r="J265" i="1"/>
  <c r="L265" i="1"/>
  <c r="K265" i="1"/>
  <c r="I265" i="1"/>
  <c r="G263" i="1"/>
  <c r="F263" i="1"/>
  <c r="H263" i="1"/>
  <c r="J263" i="1"/>
  <c r="L263" i="1"/>
  <c r="K263" i="1"/>
  <c r="I263" i="1"/>
  <c r="G261" i="1"/>
  <c r="F261" i="1"/>
  <c r="H261" i="1"/>
  <c r="J261" i="1"/>
  <c r="L261" i="1"/>
  <c r="K261" i="1"/>
  <c r="I261" i="1"/>
  <c r="G259" i="1"/>
  <c r="F259" i="1"/>
  <c r="H259" i="1"/>
  <c r="J259" i="1"/>
  <c r="L259" i="1"/>
  <c r="K259" i="1"/>
  <c r="I259" i="1"/>
  <c r="G257" i="1"/>
  <c r="F257" i="1"/>
  <c r="H257" i="1"/>
  <c r="J257" i="1"/>
  <c r="L257" i="1"/>
  <c r="K257" i="1"/>
  <c r="I257" i="1"/>
  <c r="G255" i="1"/>
  <c r="F255" i="1"/>
  <c r="H255" i="1"/>
  <c r="J255" i="1"/>
  <c r="L255" i="1"/>
  <c r="K255" i="1"/>
  <c r="I255" i="1"/>
  <c r="G253" i="1"/>
  <c r="F253" i="1"/>
  <c r="H253" i="1"/>
  <c r="J253" i="1"/>
  <c r="L253" i="1"/>
  <c r="K253" i="1"/>
  <c r="I253" i="1"/>
  <c r="G251" i="1"/>
  <c r="F251" i="1"/>
  <c r="H251" i="1"/>
  <c r="J251" i="1"/>
  <c r="L251" i="1"/>
  <c r="K251" i="1"/>
  <c r="I251" i="1"/>
  <c r="G249" i="1"/>
  <c r="F249" i="1"/>
  <c r="H249" i="1"/>
  <c r="J249" i="1"/>
  <c r="L249" i="1"/>
  <c r="K249" i="1"/>
  <c r="I249" i="1"/>
  <c r="G247" i="1"/>
  <c r="F247" i="1"/>
  <c r="H247" i="1"/>
  <c r="J247" i="1"/>
  <c r="L247" i="1"/>
  <c r="K247" i="1"/>
  <c r="I247" i="1"/>
  <c r="G245" i="1"/>
  <c r="F245" i="1"/>
  <c r="H245" i="1"/>
  <c r="J245" i="1"/>
  <c r="L245" i="1"/>
  <c r="K245" i="1"/>
  <c r="I245" i="1"/>
  <c r="G243" i="1"/>
  <c r="F243" i="1"/>
  <c r="H243" i="1"/>
  <c r="J243" i="1"/>
  <c r="L243" i="1"/>
  <c r="K243" i="1"/>
  <c r="I243" i="1"/>
  <c r="G241" i="1"/>
  <c r="F241" i="1"/>
  <c r="H241" i="1"/>
  <c r="J241" i="1"/>
  <c r="L241" i="1"/>
  <c r="K241" i="1"/>
  <c r="I241" i="1"/>
  <c r="G239" i="1"/>
  <c r="F239" i="1"/>
  <c r="H239" i="1"/>
  <c r="J239" i="1"/>
  <c r="L239" i="1"/>
  <c r="K239" i="1"/>
  <c r="I239" i="1"/>
  <c r="F237" i="1"/>
  <c r="H237" i="1"/>
  <c r="G237" i="1"/>
  <c r="J237" i="1"/>
  <c r="L237" i="1"/>
  <c r="K237" i="1"/>
  <c r="I237" i="1"/>
  <c r="F235" i="1"/>
  <c r="H235" i="1"/>
  <c r="G235" i="1"/>
  <c r="J235" i="1"/>
  <c r="L235" i="1"/>
  <c r="K235" i="1"/>
  <c r="I235" i="1"/>
  <c r="F233" i="1"/>
  <c r="H233" i="1"/>
  <c r="G233" i="1"/>
  <c r="J233" i="1"/>
  <c r="L233" i="1"/>
  <c r="K233" i="1"/>
  <c r="I233" i="1"/>
  <c r="F231" i="1"/>
  <c r="H231" i="1"/>
  <c r="G231" i="1"/>
  <c r="J231" i="1"/>
  <c r="L231" i="1"/>
  <c r="K231" i="1"/>
  <c r="I231" i="1"/>
  <c r="G229" i="1"/>
  <c r="F229" i="1"/>
  <c r="H229" i="1"/>
  <c r="J229" i="1"/>
  <c r="L229" i="1"/>
  <c r="K229" i="1"/>
  <c r="I229" i="1"/>
  <c r="G227" i="1"/>
  <c r="F227" i="1"/>
  <c r="H227" i="1"/>
  <c r="J227" i="1"/>
  <c r="L227" i="1"/>
  <c r="K227" i="1"/>
  <c r="I227" i="1"/>
  <c r="G225" i="1"/>
  <c r="F225" i="1"/>
  <c r="H225" i="1"/>
  <c r="J225" i="1"/>
  <c r="L225" i="1"/>
  <c r="K225" i="1"/>
  <c r="I225" i="1"/>
  <c r="G223" i="1"/>
  <c r="F223" i="1"/>
  <c r="H223" i="1"/>
  <c r="J223" i="1"/>
  <c r="L223" i="1"/>
  <c r="K223" i="1"/>
  <c r="I223" i="1"/>
  <c r="G221" i="1"/>
  <c r="F221" i="1"/>
  <c r="H221" i="1"/>
  <c r="J221" i="1"/>
  <c r="L221" i="1"/>
  <c r="K221" i="1"/>
  <c r="I221" i="1"/>
  <c r="G219" i="1"/>
  <c r="F219" i="1"/>
  <c r="H219" i="1"/>
  <c r="J219" i="1"/>
  <c r="L219" i="1"/>
  <c r="K219" i="1"/>
  <c r="I219" i="1"/>
  <c r="G217" i="1"/>
  <c r="F217" i="1"/>
  <c r="H217" i="1"/>
  <c r="J217" i="1"/>
  <c r="L217" i="1"/>
  <c r="K217" i="1"/>
  <c r="I217" i="1"/>
  <c r="G215" i="1"/>
  <c r="F215" i="1"/>
  <c r="H215" i="1"/>
  <c r="J215" i="1"/>
  <c r="L215" i="1"/>
  <c r="K215" i="1"/>
  <c r="I215" i="1"/>
  <c r="G213" i="1"/>
  <c r="F213" i="1"/>
  <c r="H213" i="1"/>
  <c r="J213" i="1"/>
  <c r="L213" i="1"/>
  <c r="K213" i="1"/>
  <c r="I213" i="1"/>
  <c r="G211" i="1"/>
  <c r="F211" i="1"/>
  <c r="H211" i="1"/>
  <c r="J211" i="1"/>
  <c r="L211" i="1"/>
  <c r="K211" i="1"/>
  <c r="I211" i="1"/>
  <c r="G209" i="1"/>
  <c r="F209" i="1"/>
  <c r="H209" i="1"/>
  <c r="J209" i="1"/>
  <c r="L209" i="1"/>
  <c r="K209" i="1"/>
  <c r="I209" i="1"/>
  <c r="G207" i="1"/>
  <c r="F207" i="1"/>
  <c r="H207" i="1"/>
  <c r="J207" i="1"/>
  <c r="L207" i="1"/>
  <c r="K207" i="1"/>
  <c r="I207" i="1"/>
  <c r="J205" i="1"/>
  <c r="L205" i="1"/>
  <c r="K205" i="1"/>
  <c r="I205" i="1"/>
  <c r="J203" i="1"/>
  <c r="L203" i="1"/>
  <c r="K203" i="1"/>
  <c r="I203" i="1"/>
  <c r="G201" i="1"/>
  <c r="F201" i="1"/>
  <c r="H201" i="1"/>
  <c r="J201" i="1"/>
  <c r="L201" i="1"/>
  <c r="K201" i="1"/>
  <c r="I201" i="1"/>
  <c r="G199" i="1"/>
  <c r="F199" i="1"/>
  <c r="H199" i="1"/>
  <c r="J199" i="1"/>
  <c r="L199" i="1"/>
  <c r="K199" i="1"/>
  <c r="I199" i="1"/>
  <c r="G197" i="1"/>
  <c r="F197" i="1"/>
  <c r="H197" i="1"/>
  <c r="J197" i="1"/>
  <c r="L197" i="1"/>
  <c r="K197" i="1"/>
  <c r="I197" i="1"/>
  <c r="G195" i="1"/>
  <c r="F195" i="1"/>
  <c r="H195" i="1"/>
  <c r="J195" i="1"/>
  <c r="L195" i="1"/>
  <c r="K195" i="1"/>
  <c r="I195" i="1"/>
  <c r="G193" i="1"/>
  <c r="F193" i="1"/>
  <c r="H193" i="1"/>
  <c r="J193" i="1"/>
  <c r="L193" i="1"/>
  <c r="K193" i="1"/>
  <c r="I193" i="1"/>
  <c r="G191" i="1"/>
  <c r="F191" i="1"/>
  <c r="H191" i="1"/>
  <c r="J191" i="1"/>
  <c r="L191" i="1"/>
  <c r="K191" i="1"/>
  <c r="I191" i="1"/>
  <c r="G189" i="1"/>
  <c r="F189" i="1"/>
  <c r="H189" i="1"/>
  <c r="J189" i="1"/>
  <c r="L189" i="1"/>
  <c r="K189" i="1"/>
  <c r="I189" i="1"/>
  <c r="G187" i="1"/>
  <c r="F187" i="1"/>
  <c r="H187" i="1"/>
  <c r="J187" i="1"/>
  <c r="L187" i="1"/>
  <c r="K187" i="1"/>
  <c r="I187" i="1"/>
  <c r="G185" i="1"/>
  <c r="F185" i="1"/>
  <c r="H185" i="1"/>
  <c r="J185" i="1"/>
  <c r="L185" i="1"/>
  <c r="K185" i="1"/>
  <c r="I185" i="1"/>
  <c r="G183" i="1"/>
  <c r="F183" i="1"/>
  <c r="H183" i="1"/>
  <c r="J183" i="1"/>
  <c r="L183" i="1"/>
  <c r="K183" i="1"/>
  <c r="I183" i="1"/>
  <c r="G181" i="1"/>
  <c r="F181" i="1"/>
  <c r="H181" i="1"/>
  <c r="J181" i="1"/>
  <c r="L181" i="1"/>
  <c r="K181" i="1"/>
  <c r="I181" i="1"/>
  <c r="G179" i="1"/>
  <c r="F179" i="1"/>
  <c r="H179" i="1"/>
  <c r="J179" i="1"/>
  <c r="L179" i="1"/>
  <c r="K179" i="1"/>
  <c r="I179" i="1"/>
  <c r="G177" i="1"/>
  <c r="F177" i="1"/>
  <c r="H177" i="1"/>
  <c r="J177" i="1"/>
  <c r="L177" i="1"/>
  <c r="K177" i="1"/>
  <c r="I177" i="1"/>
  <c r="G175" i="1"/>
  <c r="F175" i="1"/>
  <c r="H175" i="1"/>
  <c r="J175" i="1"/>
  <c r="L175" i="1"/>
  <c r="K175" i="1"/>
  <c r="I175" i="1"/>
  <c r="G173" i="1"/>
  <c r="F173" i="1"/>
  <c r="H173" i="1"/>
  <c r="J173" i="1"/>
  <c r="L173" i="1"/>
  <c r="K173" i="1"/>
  <c r="I173" i="1"/>
  <c r="G171" i="1"/>
  <c r="F171" i="1"/>
  <c r="H171" i="1"/>
  <c r="J171" i="1"/>
  <c r="L171" i="1"/>
  <c r="K171" i="1"/>
  <c r="I171" i="1"/>
  <c r="G169" i="1"/>
  <c r="F169" i="1"/>
  <c r="H169" i="1"/>
  <c r="J169" i="1"/>
  <c r="L169" i="1"/>
  <c r="K169" i="1"/>
  <c r="I169" i="1"/>
  <c r="G167" i="1"/>
  <c r="F167" i="1"/>
  <c r="H167" i="1"/>
  <c r="J167" i="1"/>
  <c r="L167" i="1"/>
  <c r="K167" i="1"/>
  <c r="I167" i="1"/>
  <c r="G165" i="1"/>
  <c r="F165" i="1"/>
  <c r="H165" i="1"/>
  <c r="J165" i="1"/>
  <c r="L165" i="1"/>
  <c r="K165" i="1"/>
  <c r="I165" i="1"/>
  <c r="G163" i="1"/>
  <c r="F163" i="1"/>
  <c r="H163" i="1"/>
  <c r="J163" i="1"/>
  <c r="L163" i="1"/>
  <c r="K163" i="1"/>
  <c r="I163" i="1"/>
  <c r="G161" i="1"/>
  <c r="F161" i="1"/>
  <c r="H161" i="1"/>
  <c r="J161" i="1"/>
  <c r="L161" i="1"/>
  <c r="K161" i="1"/>
  <c r="I161" i="1"/>
  <c r="G159" i="1"/>
  <c r="F159" i="1"/>
  <c r="H159" i="1"/>
  <c r="J159" i="1"/>
  <c r="L159" i="1"/>
  <c r="K159" i="1"/>
  <c r="I159" i="1"/>
  <c r="G157" i="1"/>
  <c r="F157" i="1"/>
  <c r="H157" i="1"/>
  <c r="J157" i="1"/>
  <c r="L157" i="1"/>
  <c r="K157" i="1"/>
  <c r="I157" i="1"/>
  <c r="G155" i="1"/>
  <c r="F155" i="1"/>
  <c r="H155" i="1"/>
  <c r="J155" i="1"/>
  <c r="L155" i="1"/>
  <c r="K155" i="1"/>
  <c r="I155" i="1"/>
  <c r="G153" i="1"/>
  <c r="F153" i="1"/>
  <c r="H153" i="1"/>
  <c r="J153" i="1"/>
  <c r="L153" i="1"/>
  <c r="K153" i="1"/>
  <c r="I153" i="1"/>
  <c r="G151" i="1"/>
  <c r="F151" i="1"/>
  <c r="H151" i="1"/>
  <c r="J151" i="1"/>
  <c r="L151" i="1"/>
  <c r="K151" i="1"/>
  <c r="I151" i="1"/>
  <c r="G149" i="1"/>
  <c r="F149" i="1"/>
  <c r="H149" i="1"/>
  <c r="J149" i="1"/>
  <c r="L149" i="1"/>
  <c r="K149" i="1"/>
  <c r="I149" i="1"/>
  <c r="G147" i="1"/>
  <c r="F147" i="1"/>
  <c r="H147" i="1"/>
  <c r="J147" i="1"/>
  <c r="L147" i="1"/>
  <c r="K147" i="1"/>
  <c r="I147" i="1"/>
  <c r="G145" i="1"/>
  <c r="F145" i="1"/>
  <c r="H145" i="1"/>
  <c r="J145" i="1"/>
  <c r="L145" i="1"/>
  <c r="K145" i="1"/>
  <c r="I145" i="1"/>
  <c r="G143" i="1"/>
  <c r="F143" i="1"/>
  <c r="H143" i="1"/>
  <c r="J143" i="1"/>
  <c r="L143" i="1"/>
  <c r="K143" i="1"/>
  <c r="I143" i="1"/>
  <c r="G141" i="1"/>
  <c r="F141" i="1"/>
  <c r="H141" i="1"/>
  <c r="J141" i="1"/>
  <c r="L141" i="1"/>
  <c r="K141" i="1"/>
  <c r="I141" i="1"/>
  <c r="G139" i="1"/>
  <c r="F139" i="1"/>
  <c r="H139" i="1"/>
  <c r="J139" i="1"/>
  <c r="L139" i="1"/>
  <c r="K139" i="1"/>
  <c r="I139" i="1"/>
  <c r="G137" i="1"/>
  <c r="F137" i="1"/>
  <c r="H137" i="1"/>
  <c r="J137" i="1"/>
  <c r="L137" i="1"/>
  <c r="K137" i="1"/>
  <c r="I137" i="1"/>
  <c r="G135" i="1"/>
  <c r="F135" i="1"/>
  <c r="H135" i="1"/>
  <c r="J135" i="1"/>
  <c r="L135" i="1"/>
  <c r="K135" i="1"/>
  <c r="I135" i="1"/>
  <c r="G133" i="1"/>
  <c r="F133" i="1"/>
  <c r="H133" i="1"/>
  <c r="J133" i="1"/>
  <c r="L133" i="1"/>
  <c r="K133" i="1"/>
  <c r="I133" i="1"/>
  <c r="F131" i="1"/>
  <c r="H131" i="1"/>
  <c r="G131" i="1"/>
  <c r="J131" i="1"/>
  <c r="L131" i="1"/>
  <c r="K131" i="1"/>
  <c r="I131" i="1"/>
  <c r="F129" i="1"/>
  <c r="H129" i="1"/>
  <c r="G129" i="1"/>
  <c r="J129" i="1"/>
  <c r="L129" i="1"/>
  <c r="K129" i="1"/>
  <c r="I129" i="1"/>
  <c r="F127" i="1"/>
  <c r="H127" i="1"/>
  <c r="G127" i="1"/>
  <c r="J127" i="1"/>
  <c r="L127" i="1"/>
  <c r="K127" i="1"/>
  <c r="I127" i="1"/>
  <c r="F125" i="1"/>
  <c r="H125" i="1"/>
  <c r="G125" i="1"/>
  <c r="J125" i="1"/>
  <c r="L125" i="1"/>
  <c r="K125" i="1"/>
  <c r="I125" i="1"/>
  <c r="F123" i="1"/>
  <c r="H123" i="1"/>
  <c r="G123" i="1"/>
  <c r="J123" i="1"/>
  <c r="L123" i="1"/>
  <c r="K123" i="1"/>
  <c r="I123" i="1"/>
  <c r="F121" i="1"/>
  <c r="H121" i="1"/>
  <c r="G121" i="1"/>
  <c r="J121" i="1"/>
  <c r="L121" i="1"/>
  <c r="K121" i="1"/>
  <c r="I121" i="1"/>
  <c r="F119" i="1"/>
  <c r="H119" i="1"/>
  <c r="G119" i="1"/>
  <c r="J119" i="1"/>
  <c r="L119" i="1"/>
  <c r="K119" i="1"/>
  <c r="I119" i="1"/>
  <c r="F117" i="1"/>
  <c r="H117" i="1"/>
  <c r="G117" i="1"/>
  <c r="J117" i="1"/>
  <c r="L117" i="1"/>
  <c r="K117" i="1"/>
  <c r="I117" i="1"/>
  <c r="G115" i="1"/>
  <c r="F115" i="1"/>
  <c r="H115" i="1"/>
  <c r="J115" i="1"/>
  <c r="L115" i="1"/>
  <c r="K115" i="1"/>
  <c r="I115" i="1"/>
  <c r="G113" i="1"/>
  <c r="F113" i="1"/>
  <c r="H113" i="1"/>
  <c r="J113" i="1"/>
  <c r="L113" i="1"/>
  <c r="K113" i="1"/>
  <c r="I113" i="1"/>
  <c r="G111" i="1"/>
  <c r="F111" i="1"/>
  <c r="H111" i="1"/>
  <c r="J111" i="1"/>
  <c r="L111" i="1"/>
  <c r="K111" i="1"/>
  <c r="I111" i="1"/>
  <c r="G109" i="1"/>
  <c r="F109" i="1"/>
  <c r="H109" i="1"/>
  <c r="J109" i="1"/>
  <c r="L109" i="1"/>
  <c r="K109" i="1"/>
  <c r="I109" i="1"/>
  <c r="G107" i="1"/>
  <c r="F107" i="1"/>
  <c r="H107" i="1"/>
  <c r="J107" i="1"/>
  <c r="L107" i="1"/>
  <c r="K107" i="1"/>
  <c r="I107" i="1"/>
  <c r="G105" i="1"/>
  <c r="F105" i="1"/>
  <c r="H105" i="1"/>
  <c r="J105" i="1"/>
  <c r="L105" i="1"/>
  <c r="K105" i="1"/>
  <c r="I105" i="1"/>
  <c r="G103" i="1"/>
  <c r="F103" i="1"/>
  <c r="H103" i="1"/>
  <c r="J103" i="1"/>
  <c r="L103" i="1"/>
  <c r="K103" i="1"/>
  <c r="I103" i="1"/>
  <c r="G101" i="1"/>
  <c r="F101" i="1"/>
  <c r="H101" i="1"/>
  <c r="J101" i="1"/>
  <c r="L101" i="1"/>
  <c r="K101" i="1"/>
  <c r="I101" i="1"/>
  <c r="G99" i="1"/>
  <c r="F99" i="1"/>
  <c r="H99" i="1"/>
  <c r="J99" i="1"/>
  <c r="L99" i="1"/>
  <c r="K99" i="1"/>
  <c r="I99" i="1"/>
  <c r="G97" i="1"/>
  <c r="F97" i="1"/>
  <c r="H97" i="1"/>
  <c r="J97" i="1"/>
  <c r="L97" i="1"/>
  <c r="K97" i="1"/>
  <c r="I97" i="1"/>
  <c r="G95" i="1"/>
  <c r="F95" i="1"/>
  <c r="H95" i="1"/>
  <c r="J95" i="1"/>
  <c r="L95" i="1"/>
  <c r="K95" i="1"/>
  <c r="I95" i="1"/>
  <c r="G93" i="1"/>
  <c r="F93" i="1"/>
  <c r="H93" i="1"/>
  <c r="J93" i="1"/>
  <c r="L93" i="1"/>
  <c r="K93" i="1"/>
  <c r="I93" i="1"/>
  <c r="G91" i="1"/>
  <c r="F91" i="1"/>
  <c r="H91" i="1"/>
  <c r="J91" i="1"/>
  <c r="L91" i="1"/>
  <c r="K91" i="1"/>
  <c r="I91" i="1"/>
  <c r="G89" i="1"/>
  <c r="F89" i="1"/>
  <c r="H89" i="1"/>
  <c r="J89" i="1"/>
  <c r="L89" i="1"/>
  <c r="K89" i="1"/>
  <c r="I89" i="1"/>
  <c r="G87" i="1"/>
  <c r="F87" i="1"/>
  <c r="H87" i="1"/>
  <c r="J87" i="1"/>
  <c r="L87" i="1"/>
  <c r="K87" i="1"/>
  <c r="I87" i="1"/>
  <c r="G85" i="1"/>
  <c r="F85" i="1"/>
  <c r="H85" i="1"/>
  <c r="J85" i="1"/>
  <c r="L85" i="1"/>
  <c r="K85" i="1"/>
  <c r="I85" i="1"/>
  <c r="G83" i="1"/>
  <c r="F83" i="1"/>
  <c r="H83" i="1"/>
  <c r="J83" i="1"/>
  <c r="L83" i="1"/>
  <c r="K83" i="1"/>
  <c r="I83" i="1"/>
  <c r="G81" i="1"/>
  <c r="F81" i="1"/>
  <c r="H81" i="1"/>
  <c r="J81" i="1"/>
  <c r="L81" i="1"/>
  <c r="K81" i="1"/>
  <c r="I81" i="1"/>
  <c r="G79" i="1"/>
  <c r="F79" i="1"/>
  <c r="H79" i="1"/>
  <c r="J79" i="1"/>
  <c r="L79" i="1"/>
  <c r="K79" i="1"/>
  <c r="I79" i="1"/>
  <c r="G77" i="1"/>
  <c r="F77" i="1"/>
  <c r="H77" i="1"/>
  <c r="J77" i="1"/>
  <c r="L77" i="1"/>
  <c r="K77" i="1"/>
  <c r="I77" i="1"/>
  <c r="J75" i="1"/>
  <c r="L75" i="1"/>
  <c r="K75" i="1"/>
  <c r="I75" i="1"/>
  <c r="G73" i="1"/>
  <c r="F73" i="1"/>
  <c r="H73" i="1"/>
  <c r="J73" i="1"/>
  <c r="L73" i="1"/>
  <c r="K73" i="1"/>
  <c r="I73" i="1"/>
  <c r="G71" i="1"/>
  <c r="F71" i="1"/>
  <c r="H71" i="1"/>
  <c r="J71" i="1"/>
  <c r="L71" i="1"/>
  <c r="K71" i="1"/>
  <c r="I71" i="1"/>
  <c r="G69" i="1"/>
  <c r="F69" i="1"/>
  <c r="H69" i="1"/>
  <c r="J69" i="1"/>
  <c r="L69" i="1"/>
  <c r="K69" i="1"/>
  <c r="I69" i="1"/>
  <c r="G67" i="1"/>
  <c r="F67" i="1"/>
  <c r="H67" i="1"/>
  <c r="J67" i="1"/>
  <c r="L67" i="1"/>
  <c r="K67" i="1"/>
  <c r="I67" i="1"/>
  <c r="G65" i="1"/>
  <c r="F65" i="1"/>
  <c r="H65" i="1"/>
  <c r="J65" i="1"/>
  <c r="L65" i="1"/>
  <c r="K65" i="1"/>
  <c r="I65" i="1"/>
  <c r="G63" i="1"/>
  <c r="F63" i="1"/>
  <c r="H63" i="1"/>
  <c r="J63" i="1"/>
  <c r="L63" i="1"/>
  <c r="K63" i="1"/>
  <c r="I63" i="1"/>
  <c r="G61" i="1"/>
  <c r="F61" i="1"/>
  <c r="H61" i="1"/>
  <c r="J61" i="1"/>
  <c r="L61" i="1"/>
  <c r="K61" i="1"/>
  <c r="I61" i="1"/>
  <c r="F59" i="1"/>
  <c r="H59" i="1"/>
  <c r="G59" i="1"/>
  <c r="J59" i="1"/>
  <c r="L59" i="1"/>
  <c r="K59" i="1"/>
  <c r="I59" i="1"/>
  <c r="G57" i="1"/>
  <c r="F57" i="1"/>
  <c r="H57" i="1"/>
  <c r="J57" i="1"/>
  <c r="L57" i="1"/>
  <c r="K57" i="1"/>
  <c r="I57" i="1"/>
  <c r="G55" i="1"/>
  <c r="F55" i="1"/>
  <c r="H55" i="1"/>
  <c r="J55" i="1"/>
  <c r="L55" i="1"/>
  <c r="K55" i="1"/>
  <c r="I55" i="1"/>
  <c r="G53" i="1"/>
  <c r="F53" i="1"/>
  <c r="H53" i="1"/>
  <c r="J53" i="1"/>
  <c r="L53" i="1"/>
  <c r="K53" i="1"/>
  <c r="I53" i="1"/>
  <c r="G51" i="1"/>
  <c r="F51" i="1"/>
  <c r="H51" i="1"/>
  <c r="J51" i="1"/>
  <c r="L51" i="1"/>
  <c r="K51" i="1"/>
  <c r="I51" i="1"/>
  <c r="G49" i="1"/>
  <c r="F49" i="1"/>
  <c r="H49" i="1"/>
  <c r="J49" i="1"/>
  <c r="L49" i="1"/>
  <c r="K49" i="1"/>
  <c r="I49" i="1"/>
  <c r="G47" i="1"/>
  <c r="F47" i="1"/>
  <c r="H47" i="1"/>
  <c r="J47" i="1"/>
  <c r="L47" i="1"/>
  <c r="K47" i="1"/>
  <c r="I47" i="1"/>
  <c r="G45" i="1"/>
  <c r="F45" i="1"/>
  <c r="H45" i="1"/>
  <c r="J45" i="1"/>
  <c r="L45" i="1"/>
  <c r="K45" i="1"/>
  <c r="I45" i="1"/>
  <c r="G43" i="1"/>
  <c r="F43" i="1"/>
  <c r="H43" i="1"/>
  <c r="J43" i="1"/>
  <c r="L43" i="1"/>
  <c r="K43" i="1"/>
  <c r="I43" i="1"/>
  <c r="G41" i="1"/>
  <c r="F41" i="1"/>
  <c r="H41" i="1"/>
  <c r="J41" i="1"/>
  <c r="L41" i="1"/>
  <c r="K41" i="1"/>
  <c r="I41" i="1"/>
  <c r="G39" i="1"/>
  <c r="F39" i="1"/>
  <c r="H39" i="1"/>
  <c r="J39" i="1"/>
  <c r="L39" i="1"/>
  <c r="K39" i="1"/>
  <c r="I39" i="1"/>
  <c r="G37" i="1"/>
  <c r="F37" i="1"/>
  <c r="H37" i="1"/>
  <c r="J37" i="1"/>
  <c r="L37" i="1"/>
  <c r="K37" i="1"/>
  <c r="I37" i="1"/>
  <c r="G35" i="1"/>
  <c r="F35" i="1"/>
  <c r="H35" i="1"/>
  <c r="J35" i="1"/>
  <c r="L35" i="1"/>
  <c r="K35" i="1"/>
  <c r="I35" i="1"/>
  <c r="G33" i="1"/>
  <c r="F33" i="1"/>
  <c r="H33" i="1"/>
  <c r="J33" i="1"/>
  <c r="L33" i="1"/>
  <c r="K33" i="1"/>
  <c r="I33" i="1"/>
  <c r="G31" i="1"/>
  <c r="F31" i="1"/>
  <c r="H31" i="1"/>
  <c r="J31" i="1"/>
  <c r="L31" i="1"/>
  <c r="K31" i="1"/>
  <c r="I31" i="1"/>
  <c r="G29" i="1"/>
  <c r="F29" i="1"/>
  <c r="H29" i="1"/>
  <c r="J29" i="1"/>
  <c r="L29" i="1"/>
  <c r="K29" i="1"/>
  <c r="I29" i="1"/>
  <c r="G27" i="1"/>
  <c r="F27" i="1"/>
  <c r="H27" i="1"/>
  <c r="J27" i="1"/>
  <c r="L27" i="1"/>
  <c r="K27" i="1"/>
  <c r="I27" i="1"/>
  <c r="G25" i="1"/>
  <c r="F25" i="1"/>
  <c r="H25" i="1"/>
  <c r="J25" i="1"/>
  <c r="L25" i="1"/>
  <c r="K25" i="1"/>
  <c r="I25" i="1"/>
  <c r="G23" i="1"/>
  <c r="F23" i="1"/>
  <c r="H23" i="1"/>
  <c r="J23" i="1"/>
  <c r="L23" i="1"/>
  <c r="K23" i="1"/>
  <c r="I23" i="1"/>
  <c r="G21" i="1"/>
  <c r="F21" i="1"/>
  <c r="H21" i="1"/>
  <c r="J21" i="1"/>
  <c r="L21" i="1"/>
  <c r="K21" i="1"/>
  <c r="I21" i="1"/>
  <c r="G19" i="1"/>
  <c r="F19" i="1"/>
  <c r="H19" i="1"/>
  <c r="J19" i="1"/>
  <c r="L19" i="1"/>
  <c r="K19" i="1"/>
  <c r="I19" i="1"/>
  <c r="G17" i="1"/>
  <c r="F17" i="1"/>
  <c r="H17" i="1"/>
  <c r="J17" i="1"/>
  <c r="L17" i="1"/>
  <c r="K17" i="1"/>
  <c r="I17" i="1"/>
  <c r="G15" i="1"/>
  <c r="F15" i="1"/>
  <c r="H15" i="1"/>
  <c r="J15" i="1"/>
  <c r="L15" i="1"/>
  <c r="K15" i="1"/>
  <c r="I15" i="1"/>
  <c r="G13" i="1"/>
  <c r="F13" i="1"/>
  <c r="H13" i="1"/>
  <c r="J13" i="1"/>
  <c r="L13" i="1"/>
  <c r="K13" i="1"/>
  <c r="I13" i="1"/>
  <c r="G11" i="1"/>
  <c r="F11" i="1"/>
  <c r="H11" i="1"/>
  <c r="J11" i="1"/>
  <c r="L11" i="1"/>
  <c r="K11" i="1"/>
  <c r="I11" i="1"/>
  <c r="G9" i="1"/>
  <c r="F9" i="1"/>
  <c r="H9" i="1"/>
  <c r="J9" i="1"/>
  <c r="L9" i="1"/>
  <c r="K9" i="1"/>
  <c r="I9" i="1"/>
  <c r="G7" i="1"/>
  <c r="F7" i="1"/>
  <c r="H7" i="1"/>
  <c r="J7" i="1"/>
  <c r="L7" i="1"/>
  <c r="K7" i="1"/>
  <c r="I7" i="1"/>
  <c r="G5" i="1"/>
  <c r="F5" i="1"/>
  <c r="H5" i="1"/>
  <c r="J5" i="1"/>
  <c r="L5" i="1"/>
  <c r="K5" i="1"/>
  <c r="I5" i="1"/>
  <c r="G552" i="1"/>
  <c r="H552" i="1"/>
  <c r="K552" i="1"/>
  <c r="I552" i="1"/>
  <c r="F552" i="1"/>
  <c r="J552" i="1"/>
  <c r="L552" i="1"/>
  <c r="G548" i="1"/>
  <c r="H548" i="1"/>
  <c r="K548" i="1"/>
  <c r="I548" i="1"/>
  <c r="F548" i="1"/>
  <c r="J548" i="1"/>
  <c r="L548" i="1"/>
  <c r="G544" i="1"/>
  <c r="H544" i="1"/>
  <c r="K544" i="1"/>
  <c r="I544" i="1"/>
  <c r="F544" i="1"/>
  <c r="J544" i="1"/>
  <c r="L544" i="1"/>
  <c r="G538" i="1"/>
  <c r="F538" i="1"/>
  <c r="K538" i="1"/>
  <c r="I538" i="1"/>
  <c r="H538" i="1"/>
  <c r="L538" i="1"/>
  <c r="J538" i="1"/>
  <c r="G534" i="1"/>
  <c r="F534" i="1"/>
  <c r="K534" i="1"/>
  <c r="I534" i="1"/>
  <c r="H534" i="1"/>
  <c r="L534" i="1"/>
  <c r="J534" i="1"/>
  <c r="G532" i="1"/>
  <c r="H532" i="1"/>
  <c r="K532" i="1"/>
  <c r="I532" i="1"/>
  <c r="F532" i="1"/>
  <c r="J532" i="1"/>
  <c r="L532" i="1"/>
  <c r="G526" i="1"/>
  <c r="F526" i="1"/>
  <c r="K526" i="1"/>
  <c r="I526" i="1"/>
  <c r="H526" i="1"/>
  <c r="L526" i="1"/>
  <c r="J526" i="1"/>
  <c r="G522" i="1"/>
  <c r="F522" i="1"/>
  <c r="K522" i="1"/>
  <c r="I522" i="1"/>
  <c r="H522" i="1"/>
  <c r="L522" i="1"/>
  <c r="J522" i="1"/>
  <c r="G518" i="1"/>
  <c r="F518" i="1"/>
  <c r="K518" i="1"/>
  <c r="I518" i="1"/>
  <c r="H518" i="1"/>
  <c r="L518" i="1"/>
  <c r="J518" i="1"/>
  <c r="G514" i="1"/>
  <c r="F514" i="1"/>
  <c r="K514" i="1"/>
  <c r="I514" i="1"/>
  <c r="H514" i="1"/>
  <c r="L514" i="1"/>
  <c r="J514" i="1"/>
  <c r="G510" i="1"/>
  <c r="F510" i="1"/>
  <c r="K510" i="1"/>
  <c r="I510" i="1"/>
  <c r="H510" i="1"/>
  <c r="L510" i="1"/>
  <c r="J510" i="1"/>
  <c r="G506" i="1"/>
  <c r="F506" i="1"/>
  <c r="K506" i="1"/>
  <c r="I506" i="1"/>
  <c r="H506" i="1"/>
  <c r="L506" i="1"/>
  <c r="J506" i="1"/>
  <c r="F502" i="1"/>
  <c r="H502" i="1"/>
  <c r="K502" i="1"/>
  <c r="I502" i="1"/>
  <c r="G502" i="1"/>
  <c r="L502" i="1"/>
  <c r="J502" i="1"/>
  <c r="F498" i="1"/>
  <c r="H498" i="1"/>
  <c r="G498" i="1"/>
  <c r="K498" i="1"/>
  <c r="I498" i="1"/>
  <c r="L498" i="1"/>
  <c r="J498" i="1"/>
  <c r="F494" i="1"/>
  <c r="H494" i="1"/>
  <c r="K494" i="1"/>
  <c r="I494" i="1"/>
  <c r="G494" i="1"/>
  <c r="L494" i="1"/>
  <c r="J494" i="1"/>
  <c r="F490" i="1"/>
  <c r="H490" i="1"/>
  <c r="G490" i="1"/>
  <c r="K490" i="1"/>
  <c r="I490" i="1"/>
  <c r="L490" i="1"/>
  <c r="J490" i="1"/>
  <c r="F486" i="1"/>
  <c r="H486" i="1"/>
  <c r="K486" i="1"/>
  <c r="I486" i="1"/>
  <c r="G486" i="1"/>
  <c r="L486" i="1"/>
  <c r="J486" i="1"/>
  <c r="F482" i="1"/>
  <c r="H482" i="1"/>
  <c r="G482" i="1"/>
  <c r="K482" i="1"/>
  <c r="I482" i="1"/>
  <c r="L482" i="1"/>
  <c r="J482" i="1"/>
  <c r="F478" i="1"/>
  <c r="H478" i="1"/>
  <c r="K478" i="1"/>
  <c r="I478" i="1"/>
  <c r="G478" i="1"/>
  <c r="L478" i="1"/>
  <c r="J478" i="1"/>
  <c r="F474" i="1"/>
  <c r="H474" i="1"/>
  <c r="G474" i="1"/>
  <c r="K474" i="1"/>
  <c r="I474" i="1"/>
  <c r="L474" i="1"/>
  <c r="J474" i="1"/>
  <c r="F470" i="1"/>
  <c r="H470" i="1"/>
  <c r="K470" i="1"/>
  <c r="I470" i="1"/>
  <c r="G470" i="1"/>
  <c r="L470" i="1"/>
  <c r="J470" i="1"/>
  <c r="F466" i="1"/>
  <c r="H466" i="1"/>
  <c r="G466" i="1"/>
  <c r="K466" i="1"/>
  <c r="I466" i="1"/>
  <c r="L466" i="1"/>
  <c r="J466" i="1"/>
  <c r="F462" i="1"/>
  <c r="H462" i="1"/>
  <c r="K462" i="1"/>
  <c r="I462" i="1"/>
  <c r="G462" i="1"/>
  <c r="L462" i="1"/>
  <c r="J462" i="1"/>
  <c r="G458" i="1"/>
  <c r="F458" i="1"/>
  <c r="H458" i="1"/>
  <c r="K458" i="1"/>
  <c r="I458" i="1"/>
  <c r="L458" i="1"/>
  <c r="J458" i="1"/>
  <c r="G454" i="1"/>
  <c r="F454" i="1"/>
  <c r="H454" i="1"/>
  <c r="K454" i="1"/>
  <c r="I454" i="1"/>
  <c r="L454" i="1"/>
  <c r="J454" i="1"/>
  <c r="G450" i="1"/>
  <c r="F450" i="1"/>
  <c r="H450" i="1"/>
  <c r="K450" i="1"/>
  <c r="I450" i="1"/>
  <c r="L450" i="1"/>
  <c r="J450" i="1"/>
  <c r="G446" i="1"/>
  <c r="F446" i="1"/>
  <c r="K446" i="1"/>
  <c r="I446" i="1"/>
  <c r="H446" i="1"/>
  <c r="L446" i="1"/>
  <c r="J446" i="1"/>
  <c r="G442" i="1"/>
  <c r="F442" i="1"/>
  <c r="H442" i="1"/>
  <c r="K442" i="1"/>
  <c r="I442" i="1"/>
  <c r="L442" i="1"/>
  <c r="J442" i="1"/>
  <c r="K440" i="1"/>
  <c r="I440" i="1"/>
  <c r="J440" i="1"/>
  <c r="L440" i="1"/>
  <c r="K436" i="1"/>
  <c r="I436" i="1"/>
  <c r="J436" i="1"/>
  <c r="L436" i="1"/>
  <c r="K432" i="1"/>
  <c r="I432" i="1"/>
  <c r="J432" i="1"/>
  <c r="L432" i="1"/>
  <c r="G428" i="1"/>
  <c r="H428" i="1"/>
  <c r="F428" i="1"/>
  <c r="K428" i="1"/>
  <c r="I428" i="1"/>
  <c r="J428" i="1"/>
  <c r="L428" i="1"/>
  <c r="G424" i="1"/>
  <c r="H424" i="1"/>
  <c r="F424" i="1"/>
  <c r="K424" i="1"/>
  <c r="I424" i="1"/>
  <c r="J424" i="1"/>
  <c r="L424" i="1"/>
  <c r="G420" i="1"/>
  <c r="H420" i="1"/>
  <c r="K420" i="1"/>
  <c r="I420" i="1"/>
  <c r="F420" i="1"/>
  <c r="J420" i="1"/>
  <c r="L420" i="1"/>
  <c r="G416" i="1"/>
  <c r="H416" i="1"/>
  <c r="F416" i="1"/>
  <c r="K416" i="1"/>
  <c r="I416" i="1"/>
  <c r="J416" i="1"/>
  <c r="L416" i="1"/>
  <c r="G412" i="1"/>
  <c r="H412" i="1"/>
  <c r="F412" i="1"/>
  <c r="K412" i="1"/>
  <c r="I412" i="1"/>
  <c r="J412" i="1"/>
  <c r="L412" i="1"/>
  <c r="G406" i="1"/>
  <c r="F406" i="1"/>
  <c r="H406" i="1"/>
  <c r="K406" i="1"/>
  <c r="I406" i="1"/>
  <c r="J406" i="1"/>
  <c r="L406" i="1"/>
  <c r="G402" i="1"/>
  <c r="F402" i="1"/>
  <c r="H402" i="1"/>
  <c r="K402" i="1"/>
  <c r="I402" i="1"/>
  <c r="J402" i="1"/>
  <c r="L402" i="1"/>
  <c r="G398" i="1"/>
  <c r="F398" i="1"/>
  <c r="K398" i="1"/>
  <c r="I398" i="1"/>
  <c r="H398" i="1"/>
  <c r="J398" i="1"/>
  <c r="L398" i="1"/>
  <c r="G394" i="1"/>
  <c r="F394" i="1"/>
  <c r="H394" i="1"/>
  <c r="K394" i="1"/>
  <c r="I394" i="1"/>
  <c r="J394" i="1"/>
  <c r="L394" i="1"/>
  <c r="G390" i="1"/>
  <c r="F390" i="1"/>
  <c r="H390" i="1"/>
  <c r="K390" i="1"/>
  <c r="I390" i="1"/>
  <c r="J390" i="1"/>
  <c r="L390" i="1"/>
  <c r="G386" i="1"/>
  <c r="F386" i="1"/>
  <c r="H386" i="1"/>
  <c r="K386" i="1"/>
  <c r="I386" i="1"/>
  <c r="J386" i="1"/>
  <c r="L386" i="1"/>
  <c r="K384" i="1"/>
  <c r="I384" i="1"/>
  <c r="J384" i="1"/>
  <c r="L384" i="1"/>
  <c r="G380" i="1"/>
  <c r="H380" i="1"/>
  <c r="F380" i="1"/>
  <c r="K380" i="1"/>
  <c r="I380" i="1"/>
  <c r="J380" i="1"/>
  <c r="L380" i="1"/>
  <c r="K376" i="1"/>
  <c r="I376" i="1"/>
  <c r="J376" i="1"/>
  <c r="L376" i="1"/>
  <c r="K372" i="1"/>
  <c r="I372" i="1"/>
  <c r="J372" i="1"/>
  <c r="L372" i="1"/>
  <c r="G368" i="1"/>
  <c r="H368" i="1"/>
  <c r="F368" i="1"/>
  <c r="K368" i="1"/>
  <c r="I368" i="1"/>
  <c r="J368" i="1"/>
  <c r="L368" i="1"/>
  <c r="G364" i="1"/>
  <c r="H364" i="1"/>
  <c r="F364" i="1"/>
  <c r="K364" i="1"/>
  <c r="I364" i="1"/>
  <c r="J364" i="1"/>
  <c r="L364" i="1"/>
  <c r="G360" i="1"/>
  <c r="H360" i="1"/>
  <c r="F360" i="1"/>
  <c r="K360" i="1"/>
  <c r="I360" i="1"/>
  <c r="J360" i="1"/>
  <c r="L360" i="1"/>
  <c r="G356" i="1"/>
  <c r="H356" i="1"/>
  <c r="K356" i="1"/>
  <c r="I356" i="1"/>
  <c r="F356" i="1"/>
  <c r="J356" i="1"/>
  <c r="L356" i="1"/>
  <c r="G352" i="1"/>
  <c r="H352" i="1"/>
  <c r="F352" i="1"/>
  <c r="K352" i="1"/>
  <c r="I352" i="1"/>
  <c r="J352" i="1"/>
  <c r="L352" i="1"/>
  <c r="G348" i="1"/>
  <c r="H348" i="1"/>
  <c r="F348" i="1"/>
  <c r="K348" i="1"/>
  <c r="I348" i="1"/>
  <c r="J348" i="1"/>
  <c r="L348" i="1"/>
  <c r="G344" i="1"/>
  <c r="H344" i="1"/>
  <c r="F344" i="1"/>
  <c r="K344" i="1"/>
  <c r="L344" i="1"/>
  <c r="I344" i="1"/>
  <c r="J344" i="1"/>
  <c r="G340" i="1"/>
  <c r="H340" i="1"/>
  <c r="K340" i="1"/>
  <c r="L340" i="1"/>
  <c r="I340" i="1"/>
  <c r="F340" i="1"/>
  <c r="J340" i="1"/>
  <c r="G336" i="1"/>
  <c r="H336" i="1"/>
  <c r="F336" i="1"/>
  <c r="K336" i="1"/>
  <c r="L336" i="1"/>
  <c r="I336" i="1"/>
  <c r="J336" i="1"/>
  <c r="G332" i="1"/>
  <c r="H332" i="1"/>
  <c r="K332" i="1"/>
  <c r="F332" i="1"/>
  <c r="L332" i="1"/>
  <c r="I332" i="1"/>
  <c r="J332" i="1"/>
  <c r="G326" i="1"/>
  <c r="F326" i="1"/>
  <c r="K326" i="1"/>
  <c r="H326" i="1"/>
  <c r="J326" i="1"/>
  <c r="I326" i="1"/>
  <c r="L326" i="1"/>
  <c r="G322" i="1"/>
  <c r="F322" i="1"/>
  <c r="H322" i="1"/>
  <c r="K322" i="1"/>
  <c r="J322" i="1"/>
  <c r="I322" i="1"/>
  <c r="L322" i="1"/>
  <c r="G318" i="1"/>
  <c r="F318" i="1"/>
  <c r="K318" i="1"/>
  <c r="J318" i="1"/>
  <c r="I318" i="1"/>
  <c r="H318" i="1"/>
  <c r="L318" i="1"/>
  <c r="F316" i="1"/>
  <c r="H316" i="1"/>
  <c r="G316" i="1"/>
  <c r="K316" i="1"/>
  <c r="L316" i="1"/>
  <c r="I316" i="1"/>
  <c r="J316" i="1"/>
  <c r="F312" i="1"/>
  <c r="H312" i="1"/>
  <c r="G312" i="1"/>
  <c r="K312" i="1"/>
  <c r="L312" i="1"/>
  <c r="I312" i="1"/>
  <c r="J312" i="1"/>
  <c r="F308" i="1"/>
  <c r="H308" i="1"/>
  <c r="G308" i="1"/>
  <c r="K308" i="1"/>
  <c r="L308" i="1"/>
  <c r="I308" i="1"/>
  <c r="J308" i="1"/>
  <c r="F304" i="1"/>
  <c r="H304" i="1"/>
  <c r="G304" i="1"/>
  <c r="K304" i="1"/>
  <c r="L304" i="1"/>
  <c r="I304" i="1"/>
  <c r="J304" i="1"/>
  <c r="F298" i="1"/>
  <c r="H298" i="1"/>
  <c r="G298" i="1"/>
  <c r="K298" i="1"/>
  <c r="J298" i="1"/>
  <c r="I298" i="1"/>
  <c r="L298" i="1"/>
  <c r="F294" i="1"/>
  <c r="H294" i="1"/>
  <c r="G294" i="1"/>
  <c r="K294" i="1"/>
  <c r="J294" i="1"/>
  <c r="I294" i="1"/>
  <c r="L294" i="1"/>
  <c r="F290" i="1"/>
  <c r="H290" i="1"/>
  <c r="G290" i="1"/>
  <c r="K290" i="1"/>
  <c r="J290" i="1"/>
  <c r="I290" i="1"/>
  <c r="L290" i="1"/>
  <c r="F286" i="1"/>
  <c r="H286" i="1"/>
  <c r="G286" i="1"/>
  <c r="K286" i="1"/>
  <c r="J286" i="1"/>
  <c r="I286" i="1"/>
  <c r="L286" i="1"/>
  <c r="F282" i="1"/>
  <c r="H282" i="1"/>
  <c r="G282" i="1"/>
  <c r="K282" i="1"/>
  <c r="J282" i="1"/>
  <c r="I282" i="1"/>
  <c r="L282" i="1"/>
  <c r="F278" i="1"/>
  <c r="H278" i="1"/>
  <c r="G278" i="1"/>
  <c r="K278" i="1"/>
  <c r="J278" i="1"/>
  <c r="I278" i="1"/>
  <c r="L278" i="1"/>
  <c r="F274" i="1"/>
  <c r="H274" i="1"/>
  <c r="G274" i="1"/>
  <c r="K274" i="1"/>
  <c r="J274" i="1"/>
  <c r="I274" i="1"/>
  <c r="L274" i="1"/>
  <c r="F270" i="1"/>
  <c r="H270" i="1"/>
  <c r="G270" i="1"/>
  <c r="K270" i="1"/>
  <c r="J270" i="1"/>
  <c r="I270" i="1"/>
  <c r="L270" i="1"/>
  <c r="F268" i="1"/>
  <c r="H268" i="1"/>
  <c r="G268" i="1"/>
  <c r="K268" i="1"/>
  <c r="L268" i="1"/>
  <c r="I268" i="1"/>
  <c r="J268" i="1"/>
  <c r="F264" i="1"/>
  <c r="H264" i="1"/>
  <c r="G264" i="1"/>
  <c r="K264" i="1"/>
  <c r="L264" i="1"/>
  <c r="I264" i="1"/>
  <c r="J264" i="1"/>
  <c r="F260" i="1"/>
  <c r="H260" i="1"/>
  <c r="G260" i="1"/>
  <c r="K260" i="1"/>
  <c r="L260" i="1"/>
  <c r="I260" i="1"/>
  <c r="J260" i="1"/>
  <c r="F258" i="1"/>
  <c r="H258" i="1"/>
  <c r="G258" i="1"/>
  <c r="K258" i="1"/>
  <c r="J258" i="1"/>
  <c r="I258" i="1"/>
  <c r="L258" i="1"/>
  <c r="F254" i="1"/>
  <c r="H254" i="1"/>
  <c r="G254" i="1"/>
  <c r="K254" i="1"/>
  <c r="J254" i="1"/>
  <c r="I254" i="1"/>
  <c r="L254" i="1"/>
  <c r="F250" i="1"/>
  <c r="H250" i="1"/>
  <c r="G250" i="1"/>
  <c r="K250" i="1"/>
  <c r="J250" i="1"/>
  <c r="I250" i="1"/>
  <c r="L250" i="1"/>
  <c r="F246" i="1"/>
  <c r="H246" i="1"/>
  <c r="G246" i="1"/>
  <c r="K246" i="1"/>
  <c r="J246" i="1"/>
  <c r="I246" i="1"/>
  <c r="L246" i="1"/>
  <c r="F242" i="1"/>
  <c r="H242" i="1"/>
  <c r="G242" i="1"/>
  <c r="K242" i="1"/>
  <c r="J242" i="1"/>
  <c r="I242" i="1"/>
  <c r="L242" i="1"/>
  <c r="F220" i="1"/>
  <c r="H220" i="1"/>
  <c r="G220" i="1"/>
  <c r="K220" i="1"/>
  <c r="L220" i="1"/>
  <c r="I220" i="1"/>
  <c r="J220" i="1"/>
  <c r="I555" i="1" l="1"/>
  <c r="L555" i="1"/>
  <c r="K555" i="1"/>
  <c r="J555" i="1"/>
</calcChain>
</file>

<file path=xl/sharedStrings.xml><?xml version="1.0" encoding="utf-8"?>
<sst xmlns="http://schemas.openxmlformats.org/spreadsheetml/2006/main" count="2282" uniqueCount="519">
  <si>
    <t>DENOMINACIÓN DE LAS APLICACIONES</t>
  </si>
  <si>
    <t>Créditos Iniciales</t>
  </si>
  <si>
    <t>Modificaciones</t>
  </si>
  <si>
    <t>Créditos Totales</t>
  </si>
  <si>
    <t>Obligaciones Reconocidas</t>
  </si>
  <si>
    <t>A</t>
  </si>
  <si>
    <t>241</t>
  </si>
  <si>
    <t>334</t>
  </si>
  <si>
    <t>B</t>
  </si>
  <si>
    <t>C</t>
  </si>
  <si>
    <t>920</t>
  </si>
  <si>
    <t>D</t>
  </si>
  <si>
    <t>011</t>
  </si>
  <si>
    <t>Vinc. Org.</t>
  </si>
  <si>
    <t>Vinc. Prog.</t>
  </si>
  <si>
    <t>Vinc. Eco.</t>
  </si>
  <si>
    <t>SUELDOS DEL GRUPO A1</t>
  </si>
  <si>
    <t>SUELDOS DEL GRUPO A2</t>
  </si>
  <si>
    <t>SUELDOS DEL GRUPO C1</t>
  </si>
  <si>
    <t>SUELDOS DEL GRUPO C2</t>
  </si>
  <si>
    <t>TRIENIOS</t>
  </si>
  <si>
    <t>COMPLEMENTO DE DESTINO</t>
  </si>
  <si>
    <t>COMPLEMENTO ESPECÍFICO</t>
  </si>
  <si>
    <t>OTROS COMPLEMENTOS</t>
  </si>
  <si>
    <t>PRODUCTIVIDAD</t>
  </si>
  <si>
    <t>OTROS INCENTIVOS AL RENDIMIENTO</t>
  </si>
  <si>
    <t>COMPLEMENTO DEDICACION ESPECIAL</t>
  </si>
  <si>
    <t>SEGURIDAD SOCIAL</t>
  </si>
  <si>
    <t>FORMACIÓN Y PERFECCIONAMIENTO DEL PERSONAL</t>
  </si>
  <si>
    <t>ACCIÓN SOCIAL</t>
  </si>
  <si>
    <t>SEGUROS</t>
  </si>
  <si>
    <t>OTROS GASTOS SOCIALES</t>
  </si>
  <si>
    <t>ARRENDAMIENTO MATERIAL DE TRANSPORTE</t>
  </si>
  <si>
    <t>132</t>
  </si>
  <si>
    <t>ARRENDAMIENTO EQUIPOS PROCESOS DE INFORMACION</t>
  </si>
  <si>
    <t>REP. MANT. Y CONSERVACION EDIFICIOS</t>
  </si>
  <si>
    <t>REPARACIONES MANTENIMIENTO Y CONSERVACION MAQUINARIA</t>
  </si>
  <si>
    <t>REP. MANT. Y CONSERVACION ELEMENTOS TRANSPORTE</t>
  </si>
  <si>
    <t>SUMINISTROS: ENERGÍA ELÉCTRICA</t>
  </si>
  <si>
    <t>SUMINISTROS: AGUA</t>
  </si>
  <si>
    <t>COMBUSTIBLES Y CARBURANTES</t>
  </si>
  <si>
    <t>VESTUARIO</t>
  </si>
  <si>
    <t>UTILES SEGURIDAD VIAL</t>
  </si>
  <si>
    <t>UTILES</t>
  </si>
  <si>
    <t>SERVICIOS DE TELECOMUNICACIONES</t>
  </si>
  <si>
    <t>POSTALES</t>
  </si>
  <si>
    <t>GASTOS DIVERSOS SEGURIDAD CIUDADANA</t>
  </si>
  <si>
    <t>CONTRATOS SERVICIO RETIRADA VEHICULOS VIA PUBLICA</t>
  </si>
  <si>
    <t>MANTENIMIENTO CLIMATIZACION</t>
  </si>
  <si>
    <t>DEL PERSONAL NO DIRECTIVO</t>
  </si>
  <si>
    <t>APORTACION AL CONSORCIO DE TRANSPORTES</t>
  </si>
  <si>
    <t>INVERSION DE REPOSICION EN ELEMENTOS DE TRANSPORTE</t>
  </si>
  <si>
    <t>63400</t>
  </si>
  <si>
    <t>RETRIBUCIONES BÁSICAS</t>
  </si>
  <si>
    <t>OTRAS REMUNERACIONES</t>
  </si>
  <si>
    <t>135</t>
  </si>
  <si>
    <t>SUMINISTROS DE REPUESTOS MAQUINARIA, UTILLAJE Y ELEM.TPTE.</t>
  </si>
  <si>
    <t>TRIBUTOS AUTONÓMICOS SERVICIO PREVENCIÓN EXTINCIÓN INCENDIOS</t>
  </si>
  <si>
    <t>GASTOS DIVERSOS</t>
  </si>
  <si>
    <t>ARRENDAMIENTOS VIVIENDAS IVIMA</t>
  </si>
  <si>
    <t>GAS</t>
  </si>
  <si>
    <t>MANTENIMIENTO ASCENSORES</t>
  </si>
  <si>
    <t>CONTRATO ESTANCIAS EN RESIDENCIA PRIVADA</t>
  </si>
  <si>
    <t>T.R.O.E.P.: SERVICIO TELEASISTENCIA</t>
  </si>
  <si>
    <t>TRABAJOS EMPRESAS Y PROF: PROGRAMA DE FAMILIA</t>
  </si>
  <si>
    <t>CONTRATO SERVICIO AYUDA A DOMICILIO</t>
  </si>
  <si>
    <t>T.R.O.E.P.:AUTONOMÍA PERSONAL</t>
  </si>
  <si>
    <t>OTROS TRABAJOS REAQLIZADO POR OTRAS EMPRESAS Y PROFES.</t>
  </si>
  <si>
    <t>OTRAS INDEMNIZACIONES</t>
  </si>
  <si>
    <t>EMERGENCIA SOCIAL BASICA</t>
  </si>
  <si>
    <t>AYUDAS MEJORA HABITABILIDAD</t>
  </si>
  <si>
    <t>REUNIONES, CONFERENCIAS, CURSOS</t>
  </si>
  <si>
    <t>PUNTO MUNICIPAL SOLIDARIO</t>
  </si>
  <si>
    <t>PUNTO DE INFORMACIÓN ASOCIATIVA</t>
  </si>
  <si>
    <t>PLAN DE IGUALDAD</t>
  </si>
  <si>
    <t>PREVENCIÓN Y SENSIBILIZACIÓN</t>
  </si>
  <si>
    <t>CONCILIACIÓN Y CORRESPONSABILIDAD</t>
  </si>
  <si>
    <t>IGUALDAD DE OPORTUNIDADES</t>
  </si>
  <si>
    <t>AYUDAS Y SUBVENCIONES A  ORGANIZACIONES VECINALES</t>
  </si>
  <si>
    <t>OTRO PERSONAL</t>
  </si>
  <si>
    <t>SUELDOS PROYECTO REACT.PROF.MAYORES 30 AÑOS</t>
  </si>
  <si>
    <t>14301</t>
  </si>
  <si>
    <t>320</t>
  </si>
  <si>
    <t>OTROS GASTOS DIVERSOS</t>
  </si>
  <si>
    <t>CONTRATO CAMPAMENTO URBANO</t>
  </si>
  <si>
    <t>CONVENIO UNED</t>
  </si>
  <si>
    <t>CONVENIO ABSENTISMO ESCOLAR</t>
  </si>
  <si>
    <t>PROGRAMA MUNICIPAL DE APOYO A LA ESCOLARIDAD</t>
  </si>
  <si>
    <t>CONTRATO MANUTENCION NIÑOS E. INFANTIL</t>
  </si>
  <si>
    <t>TRANSFERENCIAS ESCUELAS INFANTILES</t>
  </si>
  <si>
    <t>GASTOS ESCUELA MUSICA</t>
  </si>
  <si>
    <t>CONTRATO SERVICIO ACTIVIDADES EXTRAESCOLARES</t>
  </si>
  <si>
    <t>CONTRATO GESTION LUDOTECA MPAL</t>
  </si>
  <si>
    <t>CÁNONES.</t>
  </si>
  <si>
    <t>PRENSA, REVISTAS, LIBROS Y OTRAS PUBLICACIONES</t>
  </si>
  <si>
    <t>SEGUROS SUSPENSION DE ACTUACIONES</t>
  </si>
  <si>
    <t>FESTEJOS TAURINOS</t>
  </si>
  <si>
    <t>ANIMACION A LA LECTURA</t>
  </si>
  <si>
    <t>PINTO VERANO</t>
  </si>
  <si>
    <t>FIESTAS CARNAVALES Y NAVIDAD</t>
  </si>
  <si>
    <t>PROMOCION BANDA MPAL Y CORO</t>
  </si>
  <si>
    <t>FIESTAS PATRONALES</t>
  </si>
  <si>
    <t>VIVE LA NAVIDAD</t>
  </si>
  <si>
    <t>PROGRAMACION SOCIOCULTURAL</t>
  </si>
  <si>
    <t>CONTRATO ILUMINACION Y SONIDO TEATRO</t>
  </si>
  <si>
    <t>CONTRATO ILUMINACION FIESTAS</t>
  </si>
  <si>
    <t>CONTRATO FUEGOS ARTIFICIALES</t>
  </si>
  <si>
    <t>PROGRAMACION TEATRO MPAL</t>
  </si>
  <si>
    <t>PROMOCIÓN DEL COMERCIO Y PYMES</t>
  </si>
  <si>
    <t>T.R.O.E.P.: FESTIVAL RENACENTISTA</t>
  </si>
  <si>
    <t>T.R.O.E.P.: :DIFUSIÓN PATRIMONIO HISTÓRICO</t>
  </si>
  <si>
    <t>T.R.O.E.P.: DIFUSIÓN</t>
  </si>
  <si>
    <t>T.R.O.E.P.: CONTRATO SONIDO ACTUACIONES CALLE</t>
  </si>
  <si>
    <t>T.R.O.E.P.: AGENDA 21 CULTURAL</t>
  </si>
  <si>
    <t>ACTIVIDADES RED CIUDADES SALUDABLES</t>
  </si>
  <si>
    <t>ACTIVIDADES OMIC</t>
  </si>
  <si>
    <t>ACTIVIDADES COLECTIVO MAYORES</t>
  </si>
  <si>
    <t>LIMPIEZA Y ASEO</t>
  </si>
  <si>
    <t>T.R.O.E.P. CONTROL E INSPECCIÓN DE AGUAS</t>
  </si>
  <si>
    <t>CONTRATO ASESORÍA JURÍDICA</t>
  </si>
  <si>
    <t>COMIDA CONFRATERNIZACIÓN</t>
  </si>
  <si>
    <t>CENTRO DE OCIO MAYORES</t>
  </si>
  <si>
    <t>PROGRAMAS DE SALUD PUBLICA</t>
  </si>
  <si>
    <t>341</t>
  </si>
  <si>
    <t>TROFEOS DEPORTIVOS</t>
  </si>
  <si>
    <t>MATERIAL TECNICO DEPORTIVO</t>
  </si>
  <si>
    <t>SEGUROS DEPORTIVOS</t>
  </si>
  <si>
    <t>ARBITRAJES Y COORDINACION</t>
  </si>
  <si>
    <t>FOMENTO DEPORTE ESCOLAR</t>
  </si>
  <si>
    <t>FOMENTO DEPORTE</t>
  </si>
  <si>
    <t>PROGRAMAS DEPORTIVOS Y ACTIVIDADES</t>
  </si>
  <si>
    <t>450</t>
  </si>
  <si>
    <t>REPARACIONES Y OBRAS</t>
  </si>
  <si>
    <t>SUMINISTROS. AGUA</t>
  </si>
  <si>
    <t>GASTOS GENERALES</t>
  </si>
  <si>
    <t>CONTRATOS GESTIÓN SERVICIOS PÚBLICOS</t>
  </si>
  <si>
    <t>SERVICIO RETIRADA ANIMALES ABANDONADOS</t>
  </si>
  <si>
    <t>TRABAJOS  REALIZADOS POR OTRAS EMPRESAS</t>
  </si>
  <si>
    <t>OTROS TRABAJOS REALIZADOS POR OTRAS EMPRESAS Y PROFES.</t>
  </si>
  <si>
    <t>SUBVENCION PERDIDAS GESTIÓN SERVICIOS PÚBLICOS</t>
  </si>
  <si>
    <t>APORTACIÓN MANCOMUNIDAD GESTIÓN RESIDUOS</t>
  </si>
  <si>
    <t>MOBILIARIO URBANO</t>
  </si>
  <si>
    <t>61904</t>
  </si>
  <si>
    <t>491</t>
  </si>
  <si>
    <t>REPARACIONES, MTO Y CONSERVACION EQUIPOS PROCESOS DE INFORMA</t>
  </si>
  <si>
    <t>MATERIAL INFORMATICO NO INVENTARIABLE</t>
  </si>
  <si>
    <t>ATENCIONES PROTOCOLARIAS Y REPRESENTATIVAS</t>
  </si>
  <si>
    <t>ACTOS INSTITUCIONALES</t>
  </si>
  <si>
    <t>NOTIFICACIONES, BANDOS E INFORMAS</t>
  </si>
  <si>
    <t>PUBLICACIONES EN PERIODICOS</t>
  </si>
  <si>
    <t>CONTRATO SERVICIO REPARTOS</t>
  </si>
  <si>
    <t>MANTENIMIENTO APLICACIONES INFORMÁTICAS</t>
  </si>
  <si>
    <t>SERVICIOS DEPARTAMENTO PRENSA</t>
  </si>
  <si>
    <t>CONEXION NUEVOS EDIFICIOS MUNICIPALES</t>
  </si>
  <si>
    <t>62601</t>
  </si>
  <si>
    <t>GTOS. EN APLICACIONES INFORMATICAS</t>
  </si>
  <si>
    <t>64100</t>
  </si>
  <si>
    <t>INDEMNIZACIONES POR ASISTENCIAS A ORGANOS MPALES</t>
  </si>
  <si>
    <t>912</t>
  </si>
  <si>
    <t>TRANSFERENCIAS GRUPOS MPALES</t>
  </si>
  <si>
    <t>ORDINARIO NO INVENTARIABLE</t>
  </si>
  <si>
    <t>PRODUCTOS DE LIMPIEZA Y ASEO</t>
  </si>
  <si>
    <t>SEGUROS DE RESPONSABILIDAD CIVIL</t>
  </si>
  <si>
    <t>SEGUROS INMUEBLES MUNICIPALES</t>
  </si>
  <si>
    <t>SEGUROS ELEMENTOS DE TRANSPORTE</t>
  </si>
  <si>
    <t>PUBLICACIÓN EN DIARIOS OFICIALES</t>
  </si>
  <si>
    <t>JURÍDICOS, CONTENCIOSOS</t>
  </si>
  <si>
    <t>GASTOS MANTENIMIENTO VIVIENDAS MPALES</t>
  </si>
  <si>
    <t>MANTENIMIENTO ALARMAS EDIFICIOS</t>
  </si>
  <si>
    <t>INVERSION NUEVA EN MOBILIARIO</t>
  </si>
  <si>
    <t>62500</t>
  </si>
  <si>
    <t>PRESTAMOS C/P AL PERSONAL</t>
  </si>
  <si>
    <t>INTERESES DE PRESTAMOS Y OTRAS OPER. FINANCIERAS EN EUROS</t>
  </si>
  <si>
    <t>INTERESES DE DEMORA</t>
  </si>
  <si>
    <t>OTROS GASTOS FINANCIEROS</t>
  </si>
  <si>
    <t>AMORT DE PRÉSTAMOS A L/P REFINANCIACION FFPP</t>
  </si>
  <si>
    <t>FONDO DE CONTINGENCIA</t>
  </si>
  <si>
    <t>929</t>
  </si>
  <si>
    <t>931</t>
  </si>
  <si>
    <t>GASTOS RECONOCIMIENTO JUDICIAL DE CREDITOS</t>
  </si>
  <si>
    <t>GASTOS RECONOCIMIENTO EXTRAJUDICIAL DE CRÉDITOS</t>
  </si>
  <si>
    <t>FOMENTO DEL TURISMO</t>
  </si>
  <si>
    <t>932</t>
  </si>
  <si>
    <t>PROGRAMAS DE PROMOCION TURISTICA</t>
  </si>
  <si>
    <t>22752</t>
  </si>
  <si>
    <t>22652</t>
  </si>
  <si>
    <t>16209</t>
  </si>
  <si>
    <t>16205</t>
  </si>
  <si>
    <t>16204</t>
  </si>
  <si>
    <t>16200</t>
  </si>
  <si>
    <t>16000</t>
  </si>
  <si>
    <t>15300</t>
  </si>
  <si>
    <t>15000</t>
  </si>
  <si>
    <t>13002</t>
  </si>
  <si>
    <t>13000</t>
  </si>
  <si>
    <t>12101</t>
  </si>
  <si>
    <t>12100</t>
  </si>
  <si>
    <t>12006</t>
  </si>
  <si>
    <t>12004</t>
  </si>
  <si>
    <t>12001</t>
  </si>
  <si>
    <t>12000</t>
  </si>
  <si>
    <t>CONTRATOS SERVICIO COLABORACION BANCARIA</t>
  </si>
  <si>
    <t>22780</t>
  </si>
  <si>
    <t>22699</t>
  </si>
  <si>
    <t>22698</t>
  </si>
  <si>
    <t>22690</t>
  </si>
  <si>
    <t>50000</t>
  </si>
  <si>
    <t>91106</t>
  </si>
  <si>
    <t>AMORTIZACION PRESTAMO IDAE</t>
  </si>
  <si>
    <t>91100</t>
  </si>
  <si>
    <t>35900</t>
  </si>
  <si>
    <t>35200</t>
  </si>
  <si>
    <t>31000</t>
  </si>
  <si>
    <t>83000</t>
  </si>
  <si>
    <t>23300</t>
  </si>
  <si>
    <t>23120</t>
  </si>
  <si>
    <t>TROEP- CONTRATO ELABORACION RELACION PUESTOS DE TRABAJO</t>
  </si>
  <si>
    <t>22764</t>
  </si>
  <si>
    <t>22720</t>
  </si>
  <si>
    <t>22719</t>
  </si>
  <si>
    <t>22718</t>
  </si>
  <si>
    <t>22627</t>
  </si>
  <si>
    <t>22604</t>
  </si>
  <si>
    <t>22603</t>
  </si>
  <si>
    <t>22404</t>
  </si>
  <si>
    <t>22403</t>
  </si>
  <si>
    <t>22400</t>
  </si>
  <si>
    <t>22201</t>
  </si>
  <si>
    <t>22200</t>
  </si>
  <si>
    <t>22110</t>
  </si>
  <si>
    <t>22101</t>
  </si>
  <si>
    <t>22100</t>
  </si>
  <si>
    <t>22000</t>
  </si>
  <si>
    <t>21200</t>
  </si>
  <si>
    <t>20600</t>
  </si>
  <si>
    <t>15200</t>
  </si>
  <si>
    <t>48000</t>
  </si>
  <si>
    <t>23301</t>
  </si>
  <si>
    <t>10000</t>
  </si>
  <si>
    <t>IMPLANTACION DE LA E- ADMINISTRACIÓN</t>
  </si>
  <si>
    <t>64101</t>
  </si>
  <si>
    <t>22738</t>
  </si>
  <si>
    <t>22736</t>
  </si>
  <si>
    <t>22721</t>
  </si>
  <si>
    <t>22622</t>
  </si>
  <si>
    <t>22621</t>
  </si>
  <si>
    <t>22610</t>
  </si>
  <si>
    <t>22601</t>
  </si>
  <si>
    <t>22002</t>
  </si>
  <si>
    <t>22001</t>
  </si>
  <si>
    <t>21600</t>
  </si>
  <si>
    <t>REP. PISTA FUTBOL SALA Y CERRAMIENTO LATERAL POLID.A.CONTADO</t>
  </si>
  <si>
    <t>63202</t>
  </si>
  <si>
    <t>933</t>
  </si>
  <si>
    <t>REFORMA Y ACONDIC. VESTUARIOS ESTADIO FUTBOL AMELIA DEL CAST</t>
  </si>
  <si>
    <t>63201</t>
  </si>
  <si>
    <t>OBRAS DE MEJORA Y SUSTITUC. CESPED ARTIF. C. FUTBOL</t>
  </si>
  <si>
    <t>63200</t>
  </si>
  <si>
    <t>MONITORIZACION INSTALACIONES ELECTRICAS EDIFICIOS MUNICIPALE</t>
  </si>
  <si>
    <t>62702</t>
  </si>
  <si>
    <t>CUBIERTAS GRADERIOS INSTALACIONES DEPORTIVAS MUNICIPALES</t>
  </si>
  <si>
    <t>62200</t>
  </si>
  <si>
    <t>46300</t>
  </si>
  <si>
    <t>44900</t>
  </si>
  <si>
    <t>22749</t>
  </si>
  <si>
    <t>22747</t>
  </si>
  <si>
    <t>22714</t>
  </si>
  <si>
    <t>22700</t>
  </si>
  <si>
    <t>22632</t>
  </si>
  <si>
    <t>22118</t>
  </si>
  <si>
    <t>21000</t>
  </si>
  <si>
    <t>12003</t>
  </si>
  <si>
    <t>REURBANIZ.PL.CRISTO Y CONSTRUC.APARCAMIENTO DISUAS.C/FUENTEV</t>
  </si>
  <si>
    <t>62201</t>
  </si>
  <si>
    <t>442</t>
  </si>
  <si>
    <t>ACTUACIONES EN ZONAS VERDES DEL MUNICIPIO</t>
  </si>
  <si>
    <t>61922</t>
  </si>
  <si>
    <t>171</t>
  </si>
  <si>
    <t>ACTUACIONES EN PARQUES INFANT. AREAS CANINAS Y ZONAS BIOSAL</t>
  </si>
  <si>
    <t>61921</t>
  </si>
  <si>
    <t>22744</t>
  </si>
  <si>
    <t>3343</t>
  </si>
  <si>
    <t>22742</t>
  </si>
  <si>
    <t>22741</t>
  </si>
  <si>
    <t>22740</t>
  </si>
  <si>
    <t>22739</t>
  </si>
  <si>
    <t>22611</t>
  </si>
  <si>
    <t>22608</t>
  </si>
  <si>
    <t>22605</t>
  </si>
  <si>
    <t>22746</t>
  </si>
  <si>
    <t>3207</t>
  </si>
  <si>
    <t>22729</t>
  </si>
  <si>
    <t>3205</t>
  </si>
  <si>
    <t>3204</t>
  </si>
  <si>
    <t>22615</t>
  </si>
  <si>
    <t>3203</t>
  </si>
  <si>
    <t>22102</t>
  </si>
  <si>
    <t>3202</t>
  </si>
  <si>
    <t>48006</t>
  </si>
  <si>
    <t>3201</t>
  </si>
  <si>
    <t>22728</t>
  </si>
  <si>
    <t>22103</t>
  </si>
  <si>
    <t>48022</t>
  </si>
  <si>
    <t>2313</t>
  </si>
  <si>
    <t>22626</t>
  </si>
  <si>
    <t>22625</t>
  </si>
  <si>
    <t>22624</t>
  </si>
  <si>
    <t>22617</t>
  </si>
  <si>
    <t>22616</t>
  </si>
  <si>
    <t>22612</t>
  </si>
  <si>
    <t>22606</t>
  </si>
  <si>
    <t>48021</t>
  </si>
  <si>
    <t>2311</t>
  </si>
  <si>
    <t>48018</t>
  </si>
  <si>
    <t>22799</t>
  </si>
  <si>
    <t>22727</t>
  </si>
  <si>
    <t>22726</t>
  </si>
  <si>
    <t>22725</t>
  </si>
  <si>
    <t>22724</t>
  </si>
  <si>
    <t>22722</t>
  </si>
  <si>
    <t>20200</t>
  </si>
  <si>
    <t>48904</t>
  </si>
  <si>
    <t>48004</t>
  </si>
  <si>
    <t>48001</t>
  </si>
  <si>
    <t>ENCOMIENDA A ASERPINTO GESTION INSTALACIONES DEPORTIVAS</t>
  </si>
  <si>
    <t>CONTRATO GESTION ACTIVIDADES DEPORTIVAS</t>
  </si>
  <si>
    <t>22776</t>
  </si>
  <si>
    <t>22735</t>
  </si>
  <si>
    <t>22402</t>
  </si>
  <si>
    <t>22119</t>
  </si>
  <si>
    <t>22116</t>
  </si>
  <si>
    <t>22104</t>
  </si>
  <si>
    <t>TROEP-CONTRATO VENTA DE DE ENTRADAS EVENTOS MUNICIPALES</t>
  </si>
  <si>
    <t>22765</t>
  </si>
  <si>
    <t>22759</t>
  </si>
  <si>
    <t>22758</t>
  </si>
  <si>
    <t>22757</t>
  </si>
  <si>
    <t>22756</t>
  </si>
  <si>
    <t>22755</t>
  </si>
  <si>
    <t>22753</t>
  </si>
  <si>
    <t>22748</t>
  </si>
  <si>
    <t>22732</t>
  </si>
  <si>
    <t>22730</t>
  </si>
  <si>
    <t>22723</t>
  </si>
  <si>
    <t>22630</t>
  </si>
  <si>
    <t>22628</t>
  </si>
  <si>
    <t>22623</t>
  </si>
  <si>
    <t>22620</t>
  </si>
  <si>
    <t>22619</t>
  </si>
  <si>
    <t>22618</t>
  </si>
  <si>
    <t>22613</t>
  </si>
  <si>
    <t>22609</t>
  </si>
  <si>
    <t>22401</t>
  </si>
  <si>
    <t>20900</t>
  </si>
  <si>
    <t>48019</t>
  </si>
  <si>
    <t>48009</t>
  </si>
  <si>
    <t>42200</t>
  </si>
  <si>
    <t>22745</t>
  </si>
  <si>
    <t>FORM.TRANS.PROY.CUALIF.PROF.MAYORES 30 AÑOS.</t>
  </si>
  <si>
    <t>22754</t>
  </si>
  <si>
    <t>FORMAC TRANSV.PROYECT REACTIV. MAYOR 30 AÑOS</t>
  </si>
  <si>
    <t>22751</t>
  </si>
  <si>
    <t>VESTUARIO , MAT. Y HERRAM PROG. REACTIVACION MAYORES 30 AÑOS</t>
  </si>
  <si>
    <t>22130</t>
  </si>
  <si>
    <t>SALARIO PROY.CUALIF.PROF.MENOR 30 AÑOS EXP.GJCDLD/0043/2017</t>
  </si>
  <si>
    <t>14308</t>
  </si>
  <si>
    <t>SALARIOS PROY.ACTIV.PROF.MENOR 30 AÑOS GJADL/0072/2017</t>
  </si>
  <si>
    <t>14306</t>
  </si>
  <si>
    <t>SALARIOS PROY.CUALIF.PROF.MAYOR 30 AÑOS EX.CDLD/0074/2017</t>
  </si>
  <si>
    <t>14305</t>
  </si>
  <si>
    <t>SALARIO PROY REACTIV. PROF. MAYOR 30 AÑOS EX. RDLD/01116/17</t>
  </si>
  <si>
    <t>14304</t>
  </si>
  <si>
    <t>14300</t>
  </si>
  <si>
    <t>22502</t>
  </si>
  <si>
    <t>22111</t>
  </si>
  <si>
    <t>21400</t>
  </si>
  <si>
    <t>20400</t>
  </si>
  <si>
    <t>45320</t>
  </si>
  <si>
    <t>22715</t>
  </si>
  <si>
    <t>22637</t>
  </si>
  <si>
    <t>22115</t>
  </si>
  <si>
    <t>21300</t>
  </si>
  <si>
    <t>12103</t>
  </si>
  <si>
    <t>14302</t>
  </si>
  <si>
    <t>14303</t>
  </si>
  <si>
    <t>14307</t>
  </si>
  <si>
    <t>14309</t>
  </si>
  <si>
    <t>22112</t>
  </si>
  <si>
    <t>22113</t>
  </si>
  <si>
    <t>22716</t>
  </si>
  <si>
    <t>22717</t>
  </si>
  <si>
    <t>22731</t>
  </si>
  <si>
    <t>22750</t>
  </si>
  <si>
    <t>22643</t>
  </si>
  <si>
    <t>22644</t>
  </si>
  <si>
    <t>337</t>
  </si>
  <si>
    <t>22660</t>
  </si>
  <si>
    <t>22782</t>
  </si>
  <si>
    <t>22640</t>
  </si>
  <si>
    <t>342</t>
  </si>
  <si>
    <t>63205</t>
  </si>
  <si>
    <t>63206</t>
  </si>
  <si>
    <t>63207</t>
  </si>
  <si>
    <t>63208</t>
  </si>
  <si>
    <t>63209</t>
  </si>
  <si>
    <t>63212</t>
  </si>
  <si>
    <t>63215</t>
  </si>
  <si>
    <t>1721</t>
  </si>
  <si>
    <t>22638</t>
  </si>
  <si>
    <t>22642</t>
  </si>
  <si>
    <t>48010</t>
  </si>
  <si>
    <t>48012</t>
  </si>
  <si>
    <t>22641</t>
  </si>
  <si>
    <t>63310</t>
  </si>
  <si>
    <t>134</t>
  </si>
  <si>
    <t>62300</t>
  </si>
  <si>
    <t>160</t>
  </si>
  <si>
    <t>63203</t>
  </si>
  <si>
    <t>63204</t>
  </si>
  <si>
    <t>161</t>
  </si>
  <si>
    <t>63218</t>
  </si>
  <si>
    <t>165</t>
  </si>
  <si>
    <t>63213</t>
  </si>
  <si>
    <t>170</t>
  </si>
  <si>
    <t>22786</t>
  </si>
  <si>
    <t>22787</t>
  </si>
  <si>
    <t>22788</t>
  </si>
  <si>
    <t>48014</t>
  </si>
  <si>
    <t>61923</t>
  </si>
  <si>
    <t>63217</t>
  </si>
  <si>
    <t>63211</t>
  </si>
  <si>
    <t>63219</t>
  </si>
  <si>
    <t>22792</t>
  </si>
  <si>
    <t>454</t>
  </si>
  <si>
    <t>61940</t>
  </si>
  <si>
    <t>63216</t>
  </si>
  <si>
    <t>63301</t>
  </si>
  <si>
    <t>63302</t>
  </si>
  <si>
    <t>1531</t>
  </si>
  <si>
    <t>61942</t>
  </si>
  <si>
    <t>1532</t>
  </si>
  <si>
    <t>61000</t>
  </si>
  <si>
    <t>61900</t>
  </si>
  <si>
    <t>61941</t>
  </si>
  <si>
    <t>63100</t>
  </si>
  <si>
    <t>63101</t>
  </si>
  <si>
    <t>63214</t>
  </si>
  <si>
    <t>1621</t>
  </si>
  <si>
    <t>61905</t>
  </si>
  <si>
    <t>48003</t>
  </si>
  <si>
    <t>62502</t>
  </si>
  <si>
    <t>63600</t>
  </si>
  <si>
    <t>63210</t>
  </si>
  <si>
    <t>22781</t>
  </si>
  <si>
    <t>SALARIOS PROYECTO CUALIF.PROF. MENORES AÑOS- GJADLD/0050/201</t>
  </si>
  <si>
    <t>SALARIOS PROY CUALIF.PROF.MENORES 30 AÑOS- GJCDLD/0033/2018</t>
  </si>
  <si>
    <t>SALARIOS PROY. REACT.PROF.MAYORES 30 AÑOS- RDLD/0105/2018</t>
  </si>
  <si>
    <t>SALARIOS PROY. CUALIFICAC.MAYORES 30 AÑOS- CDLD/0068/2018</t>
  </si>
  <si>
    <t>MATERIALES PROGRAMA CUALIF.MAYORES 30 AÑOS</t>
  </si>
  <si>
    <t>MATERIAL PROGRAMA REACTIV.MAYORES 30 AÑOS</t>
  </si>
  <si>
    <t>FORM. PRO,Y CUALIF. MAYOES 30 AÑOS CDLD/0068/2018</t>
  </si>
  <si>
    <t>FORM. PROY. REACTIV. MAYORES 30 AÑOS- RDLD/0105/2018</t>
  </si>
  <si>
    <t>FORM. PROY. CUALIFIC. MENORES 30 AÑOS  GJCDLD/0033/2018</t>
  </si>
  <si>
    <t>FORMAC TRANSV PROY ACTIV. MENORES 30 AÑOS GJADLD/0050/2018</t>
  </si>
  <si>
    <t>ACTIVIDADES MESA DE LA MUSICA</t>
  </si>
  <si>
    <t>ACTIVIDADES CONSEJO SECTORIAL  DE CULTURA</t>
  </si>
  <si>
    <t>ACTIVIDADES CONSEJO SECTORIAL ESCOLAR</t>
  </si>
  <si>
    <t>ACTIVIDADES JUVENTUD E INFANCIA</t>
  </si>
  <si>
    <t>ACTIVIDADES CONSEJO SECTORIAL DE DEPORTES</t>
  </si>
  <si>
    <t>REPARACION-MEJORA CUBIERTA PABELLON DEP.P.ASTURIAS</t>
  </si>
  <si>
    <t>CONSTRUC. CUBIERTA EN GRADERIO DE C.FUTBOL JUNTO A PAB.P.AST</t>
  </si>
  <si>
    <t>REFORMA Y ACONDIC.VESTUARIOS ESTADIO FUTBOL AMELIA DEL CASTI</t>
  </si>
  <si>
    <t>SUSTITUCION CUBIERTA FRONTON PARQUE J.CARLOS I</t>
  </si>
  <si>
    <t>ARREGLOS Y MEJORAS SKATEPARK DEL PARQUE J.CARLOS I</t>
  </si>
  <si>
    <t>REPARACION PISTA Y PARAMENTOS FRONTON APRQUE J. CARLOS I</t>
  </si>
  <si>
    <t>OBRAS TRANSFORMACION FUENTES PARQ.GABRIEL MARTIN</t>
  </si>
  <si>
    <t>ACTIVIDADES AGENDA 21</t>
  </si>
  <si>
    <t>ACTIVIDADES CONSEJO SECTORIAL BIENESTAR SOCIAL</t>
  </si>
  <si>
    <t>ACTIVIDADES CONSEJO SECTORIAL DE COOPERACION</t>
  </si>
  <si>
    <t>AYUDA HUMANITARIA</t>
  </si>
  <si>
    <t>CONVENIO ASOCIACION AMP DE PINTO</t>
  </si>
  <si>
    <t>ACTIVIDADES CONSEJO SECTORIAL MAYORES</t>
  </si>
  <si>
    <t>INVER. MAQUINARIA CLIMATIZACION EDIFICIO POLICIA</t>
  </si>
  <si>
    <t>INSTALACION SOPORTES PARA BICICLETAS</t>
  </si>
  <si>
    <t>RENOVACION DE COLECTORES DE SANEAMIENTO: C/TRAVESIA ALFARO</t>
  </si>
  <si>
    <t>RENOVAC. COLECTORES  SANEAMIENTO: AUTO-PORTANTE POL.LAS AREN</t>
  </si>
  <si>
    <t>MEJORA FUENTES</t>
  </si>
  <si>
    <t>MEJORA ILUMINACION EN VARIOS PASOS DE PEATONES</t>
  </si>
  <si>
    <t>T.R.O.E.P. PROGRAMA EFICIENCIA ENERGETICA EN COLEGIOS</t>
  </si>
  <si>
    <t>T.R.O.E.P. PROYECTOS EDUCATIVOS DE EFICIENCIA ENERG. EN COLE</t>
  </si>
  <si>
    <t>T.R.O.E.P.DISEÑO CARTELES INFORMAT. PARQUE REG.SURESTE</t>
  </si>
  <si>
    <t>SUBVENCION A ENTIDADES DE CONSERVACION</t>
  </si>
  <si>
    <t>REALIZACION ACTUACIONES EN ZONAS VERDES</t>
  </si>
  <si>
    <t>VALLADO EN ZONAS VERDES</t>
  </si>
  <si>
    <t>OBRAS DE REFORMA Y REMODELAC. PISCINA CLIMATIZADA</t>
  </si>
  <si>
    <t>OBRAS MEJORA ACCESIBILIDAD PARADAS DE AUTOBUS</t>
  </si>
  <si>
    <t>T.R.O.E.P. CONTROL COLONIAS FELINAS</t>
  </si>
  <si>
    <t>INVERSION REP. PUENTE SOBRE EL ARROYO CULEBRO</t>
  </si>
  <si>
    <t>MEJORA ACCESIBILIDAD EN EDIFICIOS PUBLICOS</t>
  </si>
  <si>
    <t>MEJORA INSTALAC.CLIMATIZACION EDIFICIOS PUBLICOS</t>
  </si>
  <si>
    <t>NUEVO SISTEMA DE GAS E.I.V.ASUNCION</t>
  </si>
  <si>
    <t>MEDIDAS DE REDUCCION VELOCIDAD VEHICUL. EN C/MANUEL DE FALLA</t>
  </si>
  <si>
    <t>RECONSTRUCCION SENDA TALUD EN LA TENERIA I</t>
  </si>
  <si>
    <t>OBRAS DE REFUERZO FIRME CALLES VALDEMORO-ALPUJARRAS</t>
  </si>
  <si>
    <t>OBRAS DE REMODELACION DE LA CALLE RUPERTO CHAPI</t>
  </si>
  <si>
    <t>REM.C/FERROCARRIL,S.PASCUAL BAILON Y OTRAS</t>
  </si>
  <si>
    <t>REMODELAC.C/STA.FLORENTINA</t>
  </si>
  <si>
    <t>MEJORA PASOS DE PEATONES</t>
  </si>
  <si>
    <t>MINI PUNTOS LIMPIOS MOVILES</t>
  </si>
  <si>
    <t>PROGRAMA 50-50</t>
  </si>
  <si>
    <t>ENSERES DEPARTAMENTO DE PRENSA</t>
  </si>
  <si>
    <t>EQUIPOS PARA PROCESOS DE INFORMACIÓN.</t>
  </si>
  <si>
    <t>ADAPTACION SALON PLENO A NUEVA LEGISL.ELECTORAL Y NUEV.TECN</t>
  </si>
  <si>
    <t>T.R.O.E.P. CONVENIO COLABORACION RECAUDACION EJECUTIVA</t>
  </si>
  <si>
    <t>221</t>
  </si>
  <si>
    <t>Clasificación Orgánica</t>
  </si>
  <si>
    <t>Programas</t>
  </si>
  <si>
    <t>Clasificación Económica</t>
  </si>
  <si>
    <t>ESTADO EJECUCIÓN GASTOS CORRIENTES A 30 SEPTIEMBRE 2018 - AYUNTAMIENTO DE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</si>
</sst>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"/>
  </numFmts>
  <fonts count="7" x14ac:knownFonts="1">
    <font>
      <sz val="10"/>
      <color indexed="8"/>
      <name val="MS Sans Serif"/>
    </font>
    <font>
      <b/>
      <sz val="9.9499999999999993"/>
      <color indexed="8"/>
      <name val="Arial"/>
      <family val="2"/>
    </font>
    <font>
      <b/>
      <sz val="10"/>
      <color indexed="8"/>
      <name val="Futura Std Book"/>
      <family val="2"/>
    </font>
    <font>
      <sz val="10"/>
      <color indexed="8"/>
      <name val="Futura Std Book"/>
      <family val="2"/>
    </font>
    <font>
      <b/>
      <sz val="12"/>
      <color theme="0"/>
      <name val="Futura Std Book"/>
      <family val="2"/>
    </font>
    <font>
      <sz val="11"/>
      <color indexed="8"/>
      <name val="Futura Std Book"/>
      <family val="2"/>
    </font>
    <font>
      <b/>
      <sz val="11"/>
      <color indexed="8"/>
      <name val="Futura Std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E627A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2" fontId="3" fillId="0" borderId="0" xfId="1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>
      <alignment horizontal="center"/>
    </xf>
    <xf numFmtId="44" fontId="5" fillId="0" borderId="0" xfId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44" fontId="6" fillId="0" borderId="0" xfId="1" applyFont="1" applyFill="1" applyBorder="1" applyAlignment="1" applyProtection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cienda/Intervencion/AYUNTAMIENTO/VARIOS/CIVIO%20-%20INFORMACI&#211;N%20PRESUPUESTOS/2018/SEGUNDO%20TRIMESTRE/EJECUCI&#211;N%20CIVIO%20SEGUNDO%20TRIMESTRE%20GASTO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tervencion\MILA\VARIOS\estado%20ejecucion%20gastos%20a%2030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EJEFGASAPL.RPT"/>
    </sheetNames>
    <sheetDataSet>
      <sheetData sheetId="0">
        <row r="1">
          <cell r="B1" t="str">
            <v>Org.</v>
          </cell>
          <cell r="C1" t="str">
            <v>Prog.</v>
          </cell>
          <cell r="D1" t="str">
            <v>Econ.</v>
          </cell>
          <cell r="E1" t="str">
            <v>DENOMINACIÓN DE LAS APLICACIONES</v>
          </cell>
          <cell r="F1" t="str">
            <v>Vinc. Org.</v>
          </cell>
          <cell r="G1" t="str">
            <v>Vinc. Prog.</v>
          </cell>
          <cell r="H1" t="str">
            <v>Vinc. Eco.</v>
          </cell>
        </row>
        <row r="2">
          <cell r="A2" t="str">
            <v>A13212000</v>
          </cell>
          <cell r="B2" t="str">
            <v>A</v>
          </cell>
          <cell r="C2" t="str">
            <v>132</v>
          </cell>
          <cell r="D2" t="str">
            <v>12000</v>
          </cell>
          <cell r="E2" t="str">
            <v>SUELDOS DEL GRUPO A1</v>
          </cell>
          <cell r="F2">
            <v>0</v>
          </cell>
          <cell r="G2" t="str">
            <v>1</v>
          </cell>
          <cell r="H2" t="str">
            <v>1</v>
          </cell>
        </row>
        <row r="3">
          <cell r="A3" t="str">
            <v>A13212001</v>
          </cell>
          <cell r="B3" t="str">
            <v>A</v>
          </cell>
          <cell r="C3" t="str">
            <v>132</v>
          </cell>
          <cell r="D3" t="str">
            <v>12001</v>
          </cell>
          <cell r="E3" t="str">
            <v>SUELDOS DEL GRUPO A2</v>
          </cell>
          <cell r="F3">
            <v>0</v>
          </cell>
          <cell r="G3" t="str">
            <v>1</v>
          </cell>
          <cell r="H3" t="str">
            <v>1</v>
          </cell>
        </row>
        <row r="4">
          <cell r="A4" t="str">
            <v>A13212003</v>
          </cell>
          <cell r="B4" t="str">
            <v>A</v>
          </cell>
          <cell r="C4" t="str">
            <v>132</v>
          </cell>
          <cell r="D4" t="str">
            <v>12003</v>
          </cell>
          <cell r="E4" t="str">
            <v>SUELDOS DEL GRUPO C1</v>
          </cell>
          <cell r="F4">
            <v>0</v>
          </cell>
          <cell r="G4" t="str">
            <v>1</v>
          </cell>
          <cell r="H4" t="str">
            <v>1</v>
          </cell>
        </row>
        <row r="5">
          <cell r="A5" t="str">
            <v>A13212004</v>
          </cell>
          <cell r="B5" t="str">
            <v>A</v>
          </cell>
          <cell r="C5" t="str">
            <v>132</v>
          </cell>
          <cell r="D5" t="str">
            <v>12004</v>
          </cell>
          <cell r="E5" t="str">
            <v>SUELDOS DEL GRUPO C2</v>
          </cell>
          <cell r="F5">
            <v>0</v>
          </cell>
          <cell r="G5" t="str">
            <v>1</v>
          </cell>
          <cell r="H5" t="str">
            <v>1</v>
          </cell>
        </row>
        <row r="6">
          <cell r="A6" t="str">
            <v>A13212006</v>
          </cell>
          <cell r="B6" t="str">
            <v>A</v>
          </cell>
          <cell r="C6" t="str">
            <v>132</v>
          </cell>
          <cell r="D6" t="str">
            <v>12006</v>
          </cell>
          <cell r="E6" t="str">
            <v>TRIENIOS</v>
          </cell>
          <cell r="F6">
            <v>0</v>
          </cell>
          <cell r="G6" t="str">
            <v>1</v>
          </cell>
          <cell r="H6" t="str">
            <v>1</v>
          </cell>
        </row>
        <row r="7">
          <cell r="A7" t="str">
            <v>A13212100</v>
          </cell>
          <cell r="B7" t="str">
            <v>A</v>
          </cell>
          <cell r="C7" t="str">
            <v>132</v>
          </cell>
          <cell r="D7" t="str">
            <v>12100</v>
          </cell>
          <cell r="E7" t="str">
            <v>COMPLEMENTO DE DESTINO</v>
          </cell>
          <cell r="F7">
            <v>0</v>
          </cell>
          <cell r="G7" t="str">
            <v>1</v>
          </cell>
          <cell r="H7" t="str">
            <v>1</v>
          </cell>
        </row>
        <row r="8">
          <cell r="A8" t="str">
            <v>A13212101</v>
          </cell>
          <cell r="B8" t="str">
            <v>A</v>
          </cell>
          <cell r="C8" t="str">
            <v>132</v>
          </cell>
          <cell r="D8" t="str">
            <v>12101</v>
          </cell>
          <cell r="E8" t="str">
            <v>COMPLEMENTO ESPECÍFICO</v>
          </cell>
          <cell r="F8">
            <v>0</v>
          </cell>
          <cell r="G8" t="str">
            <v>1</v>
          </cell>
          <cell r="H8" t="str">
            <v>1</v>
          </cell>
        </row>
        <row r="9">
          <cell r="A9" t="str">
            <v>A13212103</v>
          </cell>
          <cell r="B9" t="str">
            <v>A</v>
          </cell>
          <cell r="C9" t="str">
            <v>132</v>
          </cell>
          <cell r="D9" t="str">
            <v>12103</v>
          </cell>
          <cell r="E9" t="str">
            <v>OTROS COMPLEMENTOS</v>
          </cell>
          <cell r="F9">
            <v>0</v>
          </cell>
          <cell r="G9" t="str">
            <v>1</v>
          </cell>
          <cell r="H9" t="str">
            <v>1</v>
          </cell>
        </row>
        <row r="10">
          <cell r="A10" t="str">
            <v>A13215000</v>
          </cell>
          <cell r="B10" t="str">
            <v>A</v>
          </cell>
          <cell r="C10" t="str">
            <v>132</v>
          </cell>
          <cell r="D10" t="str">
            <v>15000</v>
          </cell>
          <cell r="E10" t="str">
            <v>PRODUCTIVIDAD</v>
          </cell>
          <cell r="F10">
            <v>0</v>
          </cell>
          <cell r="G10" t="str">
            <v>1</v>
          </cell>
          <cell r="H10" t="str">
            <v>1</v>
          </cell>
        </row>
        <row r="11">
          <cell r="A11" t="str">
            <v>A13215200</v>
          </cell>
          <cell r="B11" t="str">
            <v>A</v>
          </cell>
          <cell r="C11" t="str">
            <v>132</v>
          </cell>
          <cell r="D11" t="str">
            <v>15200</v>
          </cell>
          <cell r="E11" t="str">
            <v>OTROS INCENTIVOS AL RENDIMIENTO</v>
          </cell>
          <cell r="F11">
            <v>0</v>
          </cell>
          <cell r="G11" t="str">
            <v>1</v>
          </cell>
          <cell r="H11" t="str">
            <v>1</v>
          </cell>
        </row>
        <row r="12">
          <cell r="A12" t="str">
            <v>A13215300</v>
          </cell>
          <cell r="B12" t="str">
            <v>A</v>
          </cell>
          <cell r="C12" t="str">
            <v>132</v>
          </cell>
          <cell r="D12" t="str">
            <v>15300</v>
          </cell>
          <cell r="E12" t="str">
            <v>COMPLEMENTO DEDICACION ESPECIAL</v>
          </cell>
          <cell r="F12">
            <v>0</v>
          </cell>
          <cell r="G12" t="str">
            <v>1</v>
          </cell>
          <cell r="H12" t="str">
            <v>1</v>
          </cell>
        </row>
        <row r="13">
          <cell r="A13" t="str">
            <v>A13216000</v>
          </cell>
          <cell r="B13" t="str">
            <v>A</v>
          </cell>
          <cell r="C13" t="str">
            <v>132</v>
          </cell>
          <cell r="D13" t="str">
            <v>16000</v>
          </cell>
          <cell r="E13" t="str">
            <v>SEGURIDAD SOCIAL</v>
          </cell>
          <cell r="F13">
            <v>0</v>
          </cell>
          <cell r="G13" t="str">
            <v>1</v>
          </cell>
          <cell r="H13" t="str">
            <v>1</v>
          </cell>
        </row>
        <row r="14">
          <cell r="A14" t="str">
            <v>A13216200</v>
          </cell>
          <cell r="B14" t="str">
            <v>A</v>
          </cell>
          <cell r="C14" t="str">
            <v>132</v>
          </cell>
          <cell r="D14" t="str">
            <v>16200</v>
          </cell>
          <cell r="E14" t="str">
            <v>FORMACIÓN Y PERFECCIONAMIENTO DEL PERSONAL</v>
          </cell>
          <cell r="F14">
            <v>0</v>
          </cell>
          <cell r="G14" t="str">
            <v>1</v>
          </cell>
          <cell r="H14" t="str">
            <v>1</v>
          </cell>
        </row>
        <row r="15">
          <cell r="A15" t="str">
            <v>A13216204</v>
          </cell>
          <cell r="B15" t="str">
            <v>A</v>
          </cell>
          <cell r="C15" t="str">
            <v>132</v>
          </cell>
          <cell r="D15" t="str">
            <v>16204</v>
          </cell>
          <cell r="E15" t="str">
            <v>ACCIÓN SOCIAL</v>
          </cell>
          <cell r="F15">
            <v>0</v>
          </cell>
          <cell r="G15" t="str">
            <v>1</v>
          </cell>
          <cell r="H15" t="str">
            <v>1</v>
          </cell>
        </row>
        <row r="16">
          <cell r="A16" t="str">
            <v>A13216205</v>
          </cell>
          <cell r="B16" t="str">
            <v>A</v>
          </cell>
          <cell r="C16" t="str">
            <v>132</v>
          </cell>
          <cell r="D16" t="str">
            <v>16205</v>
          </cell>
          <cell r="E16" t="str">
            <v>SEGUROS</v>
          </cell>
          <cell r="F16">
            <v>0</v>
          </cell>
          <cell r="G16" t="str">
            <v>1</v>
          </cell>
          <cell r="H16" t="str">
            <v>1</v>
          </cell>
        </row>
        <row r="17">
          <cell r="A17" t="str">
            <v>A13216209</v>
          </cell>
          <cell r="B17" t="str">
            <v>A</v>
          </cell>
          <cell r="C17" t="str">
            <v>132</v>
          </cell>
          <cell r="D17" t="str">
            <v>16209</v>
          </cell>
          <cell r="E17" t="str">
            <v>OTROS GASTOS SOCIALES</v>
          </cell>
          <cell r="F17">
            <v>0</v>
          </cell>
          <cell r="G17" t="str">
            <v>1</v>
          </cell>
          <cell r="H17" t="str">
            <v>1</v>
          </cell>
        </row>
        <row r="18">
          <cell r="A18" t="str">
            <v>A13220400</v>
          </cell>
          <cell r="B18" t="str">
            <v>A</v>
          </cell>
          <cell r="C18" t="str">
            <v>132</v>
          </cell>
          <cell r="D18" t="str">
            <v>20400</v>
          </cell>
          <cell r="E18" t="str">
            <v>ARRENDAMIENTO MATERIAL DE TRANSPORTE</v>
          </cell>
          <cell r="F18" t="str">
            <v>A</v>
          </cell>
          <cell r="G18" t="str">
            <v>132</v>
          </cell>
          <cell r="H18" t="str">
            <v>204</v>
          </cell>
        </row>
        <row r="19">
          <cell r="A19" t="str">
            <v>A13220600</v>
          </cell>
          <cell r="B19" t="str">
            <v>A</v>
          </cell>
          <cell r="C19" t="str">
            <v>132</v>
          </cell>
          <cell r="D19" t="str">
            <v>20600</v>
          </cell>
          <cell r="E19" t="str">
            <v>ARRENDAMIENTO EQUIPOS PROCESOS DE INFORMACION</v>
          </cell>
          <cell r="F19" t="str">
            <v>A</v>
          </cell>
          <cell r="G19" t="str">
            <v>132</v>
          </cell>
          <cell r="H19" t="str">
            <v>206</v>
          </cell>
        </row>
        <row r="20">
          <cell r="A20" t="str">
            <v>A13221200</v>
          </cell>
          <cell r="B20" t="str">
            <v>A</v>
          </cell>
          <cell r="C20" t="str">
            <v>132</v>
          </cell>
          <cell r="D20" t="str">
            <v>21200</v>
          </cell>
          <cell r="E20" t="str">
            <v>REP. MANT. Y CONSERVACION EDIFICIOS</v>
          </cell>
          <cell r="F20" t="str">
            <v>A</v>
          </cell>
          <cell r="G20" t="str">
            <v>132</v>
          </cell>
          <cell r="H20" t="str">
            <v>212</v>
          </cell>
        </row>
        <row r="21">
          <cell r="A21" t="str">
            <v>A13221300</v>
          </cell>
          <cell r="B21" t="str">
            <v>A</v>
          </cell>
          <cell r="C21" t="str">
            <v>132</v>
          </cell>
          <cell r="D21" t="str">
            <v>21300</v>
          </cell>
          <cell r="E21" t="str">
            <v>REPARACIONES MANTENIMIENTO Y CONSERVACION MAQUINARIA</v>
          </cell>
          <cell r="F21" t="str">
            <v>A</v>
          </cell>
          <cell r="G21" t="str">
            <v>132</v>
          </cell>
          <cell r="H21" t="str">
            <v>213</v>
          </cell>
        </row>
        <row r="22">
          <cell r="A22" t="str">
            <v>A13221400</v>
          </cell>
          <cell r="B22" t="str">
            <v>A</v>
          </cell>
          <cell r="C22" t="str">
            <v>132</v>
          </cell>
          <cell r="D22" t="str">
            <v>21400</v>
          </cell>
          <cell r="E22" t="str">
            <v>REP. MANT. Y CONSERVACION ELEMENTOS TRANSPORTE</v>
          </cell>
          <cell r="F22" t="str">
            <v>A</v>
          </cell>
          <cell r="G22" t="str">
            <v>132</v>
          </cell>
          <cell r="H22" t="str">
            <v>214</v>
          </cell>
        </row>
        <row r="23">
          <cell r="A23" t="str">
            <v>A13222100</v>
          </cell>
          <cell r="B23" t="str">
            <v>A</v>
          </cell>
          <cell r="C23" t="str">
            <v>132</v>
          </cell>
          <cell r="D23" t="str">
            <v>22100</v>
          </cell>
          <cell r="E23" t="str">
            <v>SUMINISTROS: ENERGÍA ELÉCTRICA</v>
          </cell>
          <cell r="F23" t="str">
            <v>A</v>
          </cell>
          <cell r="G23" t="str">
            <v>132</v>
          </cell>
          <cell r="H23" t="str">
            <v>221</v>
          </cell>
        </row>
        <row r="24">
          <cell r="A24" t="str">
            <v>A13222101</v>
          </cell>
          <cell r="B24" t="str">
            <v>A</v>
          </cell>
          <cell r="C24" t="str">
            <v>132</v>
          </cell>
          <cell r="D24" t="str">
            <v>22101</v>
          </cell>
          <cell r="E24" t="str">
            <v>SUMINISTROS: AGUA</v>
          </cell>
          <cell r="F24" t="str">
            <v>A</v>
          </cell>
          <cell r="G24" t="str">
            <v>132</v>
          </cell>
          <cell r="H24" t="str">
            <v>221</v>
          </cell>
        </row>
        <row r="25">
          <cell r="A25" t="str">
            <v>A13222103</v>
          </cell>
          <cell r="B25" t="str">
            <v>A</v>
          </cell>
          <cell r="C25" t="str">
            <v>132</v>
          </cell>
          <cell r="D25" t="str">
            <v>22103</v>
          </cell>
          <cell r="E25" t="str">
            <v>COMBUSTIBLES Y CARBURANTES</v>
          </cell>
          <cell r="F25" t="str">
            <v>A</v>
          </cell>
          <cell r="G25" t="str">
            <v>132</v>
          </cell>
          <cell r="H25" t="str">
            <v>221</v>
          </cell>
        </row>
        <row r="26">
          <cell r="A26" t="str">
            <v>A13222104</v>
          </cell>
          <cell r="B26" t="str">
            <v>A</v>
          </cell>
          <cell r="C26" t="str">
            <v>132</v>
          </cell>
          <cell r="D26" t="str">
            <v>22104</v>
          </cell>
          <cell r="E26" t="str">
            <v>VESTUARIO</v>
          </cell>
          <cell r="F26" t="str">
            <v>A</v>
          </cell>
          <cell r="G26" t="str">
            <v>132</v>
          </cell>
          <cell r="H26" t="str">
            <v>221</v>
          </cell>
        </row>
        <row r="27">
          <cell r="A27" t="str">
            <v>A13222115</v>
          </cell>
          <cell r="B27" t="str">
            <v>A</v>
          </cell>
          <cell r="C27" t="str">
            <v>132</v>
          </cell>
          <cell r="D27" t="str">
            <v>22115</v>
          </cell>
          <cell r="E27" t="str">
            <v>UTILES SEGURIDAD VIAL</v>
          </cell>
          <cell r="F27" t="str">
            <v>A</v>
          </cell>
          <cell r="G27" t="str">
            <v>132</v>
          </cell>
          <cell r="H27" t="str">
            <v>221</v>
          </cell>
        </row>
        <row r="28">
          <cell r="A28" t="str">
            <v>A13222118</v>
          </cell>
          <cell r="B28" t="str">
            <v>A</v>
          </cell>
          <cell r="C28" t="str">
            <v>132</v>
          </cell>
          <cell r="D28" t="str">
            <v>22118</v>
          </cell>
          <cell r="E28" t="str">
            <v>UTILES</v>
          </cell>
          <cell r="F28" t="str">
            <v>A</v>
          </cell>
          <cell r="G28" t="str">
            <v>132</v>
          </cell>
          <cell r="H28" t="str">
            <v>221</v>
          </cell>
        </row>
        <row r="29">
          <cell r="A29" t="str">
            <v>A13222200</v>
          </cell>
          <cell r="B29" t="str">
            <v>A</v>
          </cell>
          <cell r="C29" t="str">
            <v>132</v>
          </cell>
          <cell r="D29" t="str">
            <v>22200</v>
          </cell>
          <cell r="E29" t="str">
            <v>SERVICIOS DE TELECOMUNICACIONES</v>
          </cell>
          <cell r="F29" t="str">
            <v>A</v>
          </cell>
          <cell r="G29" t="str">
            <v>132</v>
          </cell>
          <cell r="H29" t="str">
            <v>222</v>
          </cell>
        </row>
        <row r="30">
          <cell r="A30" t="str">
            <v>A13222201</v>
          </cell>
          <cell r="B30" t="str">
            <v>A</v>
          </cell>
          <cell r="C30" t="str">
            <v>132</v>
          </cell>
          <cell r="D30" t="str">
            <v>22201</v>
          </cell>
          <cell r="E30" t="str">
            <v>POSTALES</v>
          </cell>
          <cell r="F30" t="str">
            <v>A</v>
          </cell>
          <cell r="G30" t="str">
            <v>132</v>
          </cell>
          <cell r="H30" t="str">
            <v>222</v>
          </cell>
        </row>
        <row r="31">
          <cell r="A31" t="str">
            <v>A13222637</v>
          </cell>
          <cell r="B31" t="str">
            <v>A</v>
          </cell>
          <cell r="C31" t="str">
            <v>132</v>
          </cell>
          <cell r="D31" t="str">
            <v>22637</v>
          </cell>
          <cell r="E31" t="str">
            <v>GASTOS DIVERSOS SEGURIDAD CIUDADANA</v>
          </cell>
          <cell r="F31" t="str">
            <v>A</v>
          </cell>
          <cell r="G31" t="str">
            <v>132</v>
          </cell>
          <cell r="H31" t="str">
            <v>226</v>
          </cell>
        </row>
        <row r="32">
          <cell r="A32" t="str">
            <v>A13222715</v>
          </cell>
          <cell r="B32" t="str">
            <v>A</v>
          </cell>
          <cell r="C32" t="str">
            <v>132</v>
          </cell>
          <cell r="D32" t="str">
            <v>22715</v>
          </cell>
          <cell r="E32" t="str">
            <v>CONTRATOS SERVICIO RETIRADA VEHICULOS VIA PUBLICA</v>
          </cell>
          <cell r="F32" t="str">
            <v>A</v>
          </cell>
          <cell r="G32" t="str">
            <v>132</v>
          </cell>
          <cell r="H32" t="str">
            <v>227</v>
          </cell>
        </row>
        <row r="33">
          <cell r="A33" t="str">
            <v>A13222719</v>
          </cell>
          <cell r="B33" t="str">
            <v>A</v>
          </cell>
          <cell r="C33" t="str">
            <v>132</v>
          </cell>
          <cell r="D33" t="str">
            <v>22719</v>
          </cell>
          <cell r="E33" t="str">
            <v>MANTENIMIENTO CLIMATIZACION</v>
          </cell>
          <cell r="F33" t="str">
            <v>A</v>
          </cell>
          <cell r="G33" t="str">
            <v>132</v>
          </cell>
          <cell r="H33" t="str">
            <v>227</v>
          </cell>
        </row>
        <row r="34">
          <cell r="A34" t="str">
            <v>A13223120</v>
          </cell>
          <cell r="B34" t="str">
            <v>A</v>
          </cell>
          <cell r="C34" t="str">
            <v>132</v>
          </cell>
          <cell r="D34" t="str">
            <v>23120</v>
          </cell>
          <cell r="E34" t="str">
            <v>DEL PERSONAL NO DIRECTIVO</v>
          </cell>
          <cell r="F34" t="str">
            <v>A</v>
          </cell>
          <cell r="G34" t="str">
            <v>132</v>
          </cell>
          <cell r="H34" t="str">
            <v>231</v>
          </cell>
        </row>
        <row r="35">
          <cell r="A35" t="str">
            <v>A13245320</v>
          </cell>
          <cell r="B35" t="str">
            <v>A</v>
          </cell>
          <cell r="C35" t="str">
            <v>132</v>
          </cell>
          <cell r="D35" t="str">
            <v>45320</v>
          </cell>
          <cell r="E35" t="str">
            <v>APORTACION AL CONSORCIO DE TRANSPORTES</v>
          </cell>
          <cell r="F35" t="str">
            <v>A</v>
          </cell>
          <cell r="G35" t="str">
            <v>132</v>
          </cell>
          <cell r="H35" t="str">
            <v>453</v>
          </cell>
        </row>
        <row r="36">
          <cell r="A36" t="str">
            <v>A13263400</v>
          </cell>
          <cell r="B36" t="str">
            <v>A</v>
          </cell>
          <cell r="C36" t="str">
            <v>132</v>
          </cell>
          <cell r="D36" t="str">
            <v>63400</v>
          </cell>
          <cell r="E36" t="str">
            <v>INVERSION DE REPOSICION EN ELEMENTOS DE TRANSPORTE</v>
          </cell>
          <cell r="F36" t="str">
            <v>A</v>
          </cell>
          <cell r="G36" t="str">
            <v>132</v>
          </cell>
          <cell r="H36" t="str">
            <v>63400</v>
          </cell>
        </row>
        <row r="37">
          <cell r="A37" t="str">
            <v>A13513000</v>
          </cell>
          <cell r="B37" t="str">
            <v>A</v>
          </cell>
          <cell r="C37" t="str">
            <v>135</v>
          </cell>
          <cell r="D37" t="str">
            <v>13000</v>
          </cell>
          <cell r="E37" t="str">
            <v>RETRIBUCIONES BÁSICAS</v>
          </cell>
          <cell r="F37">
            <v>0</v>
          </cell>
          <cell r="G37" t="str">
            <v>1</v>
          </cell>
          <cell r="H37" t="str">
            <v>1</v>
          </cell>
        </row>
        <row r="38">
          <cell r="A38" t="str">
            <v>A13513002</v>
          </cell>
          <cell r="B38" t="str">
            <v>A</v>
          </cell>
          <cell r="C38" t="str">
            <v>135</v>
          </cell>
          <cell r="D38" t="str">
            <v>13002</v>
          </cell>
          <cell r="E38" t="str">
            <v>OTRAS REMUNERACIONES</v>
          </cell>
          <cell r="F38">
            <v>0</v>
          </cell>
          <cell r="G38" t="str">
            <v>1</v>
          </cell>
          <cell r="H38" t="str">
            <v>1</v>
          </cell>
        </row>
        <row r="39">
          <cell r="A39" t="str">
            <v>A13515000</v>
          </cell>
          <cell r="B39" t="str">
            <v>A</v>
          </cell>
          <cell r="C39" t="str">
            <v>135</v>
          </cell>
          <cell r="D39" t="str">
            <v>15000</v>
          </cell>
          <cell r="E39" t="str">
            <v>PRODUCTIVIDAD</v>
          </cell>
          <cell r="F39">
            <v>0</v>
          </cell>
          <cell r="G39" t="str">
            <v>1</v>
          </cell>
          <cell r="H39" t="str">
            <v>1</v>
          </cell>
        </row>
        <row r="40">
          <cell r="A40" t="str">
            <v>A13516000</v>
          </cell>
          <cell r="B40" t="str">
            <v>A</v>
          </cell>
          <cell r="C40" t="str">
            <v>135</v>
          </cell>
          <cell r="D40" t="str">
            <v>16000</v>
          </cell>
          <cell r="E40" t="str">
            <v>SEGURIDAD SOCIAL</v>
          </cell>
          <cell r="F40">
            <v>0</v>
          </cell>
          <cell r="G40" t="str">
            <v>1</v>
          </cell>
          <cell r="H40" t="str">
            <v>1</v>
          </cell>
        </row>
        <row r="41">
          <cell r="A41" t="str">
            <v>A13516204</v>
          </cell>
          <cell r="B41" t="str">
            <v>A</v>
          </cell>
          <cell r="C41" t="str">
            <v>135</v>
          </cell>
          <cell r="D41" t="str">
            <v>16204</v>
          </cell>
          <cell r="E41" t="str">
            <v>ACCIÓN SOCIAL</v>
          </cell>
          <cell r="F41">
            <v>0</v>
          </cell>
          <cell r="G41" t="str">
            <v>1</v>
          </cell>
          <cell r="H41" t="str">
            <v>1</v>
          </cell>
        </row>
        <row r="42">
          <cell r="A42" t="str">
            <v>A13516205</v>
          </cell>
          <cell r="B42" t="str">
            <v>A</v>
          </cell>
          <cell r="C42" t="str">
            <v>135</v>
          </cell>
          <cell r="D42" t="str">
            <v>16205</v>
          </cell>
          <cell r="E42" t="str">
            <v>SEGUROS</v>
          </cell>
          <cell r="F42">
            <v>0</v>
          </cell>
          <cell r="G42" t="str">
            <v>1</v>
          </cell>
          <cell r="H42" t="str">
            <v>1</v>
          </cell>
        </row>
        <row r="43">
          <cell r="A43" t="str">
            <v>A13516209</v>
          </cell>
          <cell r="B43" t="str">
            <v>A</v>
          </cell>
          <cell r="C43" t="str">
            <v>135</v>
          </cell>
          <cell r="D43" t="str">
            <v>16209</v>
          </cell>
          <cell r="E43" t="str">
            <v>OTROS GASTOS SOCIALES</v>
          </cell>
          <cell r="F43">
            <v>0</v>
          </cell>
          <cell r="G43" t="str">
            <v>1</v>
          </cell>
          <cell r="H43" t="str">
            <v>1</v>
          </cell>
        </row>
        <row r="44">
          <cell r="A44" t="str">
            <v>A13520400</v>
          </cell>
          <cell r="B44" t="str">
            <v>A</v>
          </cell>
          <cell r="C44" t="str">
            <v>135</v>
          </cell>
          <cell r="D44" t="str">
            <v>20400</v>
          </cell>
          <cell r="E44" t="str">
            <v>ARRENDAMIENTO MATERIAL DE TRANSPORTE</v>
          </cell>
          <cell r="F44" t="str">
            <v>A</v>
          </cell>
          <cell r="G44" t="str">
            <v>135</v>
          </cell>
          <cell r="H44" t="str">
            <v>204</v>
          </cell>
        </row>
        <row r="45">
          <cell r="A45" t="str">
            <v>A13521400</v>
          </cell>
          <cell r="B45" t="str">
            <v>A</v>
          </cell>
          <cell r="C45" t="str">
            <v>135</v>
          </cell>
          <cell r="D45" t="str">
            <v>21400</v>
          </cell>
          <cell r="E45" t="str">
            <v>REP. MANT. Y CONSERVACION ELEMENTOS TRANSPORTE</v>
          </cell>
          <cell r="F45" t="str">
            <v>A</v>
          </cell>
          <cell r="G45" t="str">
            <v>135</v>
          </cell>
          <cell r="H45" t="str">
            <v>214</v>
          </cell>
        </row>
        <row r="46">
          <cell r="A46" t="str">
            <v>A13522103</v>
          </cell>
          <cell r="B46" t="str">
            <v>A</v>
          </cell>
          <cell r="C46" t="str">
            <v>135</v>
          </cell>
          <cell r="D46" t="str">
            <v>22103</v>
          </cell>
          <cell r="E46" t="str">
            <v>COMBUSTIBLES Y CARBURANTES</v>
          </cell>
          <cell r="F46" t="str">
            <v>A</v>
          </cell>
          <cell r="G46" t="str">
            <v>135</v>
          </cell>
          <cell r="H46" t="str">
            <v>221</v>
          </cell>
        </row>
        <row r="47">
          <cell r="A47" t="str">
            <v>A13522104</v>
          </cell>
          <cell r="B47" t="str">
            <v>A</v>
          </cell>
          <cell r="C47" t="str">
            <v>135</v>
          </cell>
          <cell r="D47" t="str">
            <v>22104</v>
          </cell>
          <cell r="E47" t="str">
            <v>VESTUARIO</v>
          </cell>
          <cell r="F47" t="str">
            <v>A</v>
          </cell>
          <cell r="G47" t="str">
            <v>135</v>
          </cell>
          <cell r="H47" t="str">
            <v>221</v>
          </cell>
        </row>
        <row r="48">
          <cell r="A48" t="str">
            <v>A13522111</v>
          </cell>
          <cell r="B48" t="str">
            <v>A</v>
          </cell>
          <cell r="C48" t="str">
            <v>135</v>
          </cell>
          <cell r="D48" t="str">
            <v>22111</v>
          </cell>
          <cell r="E48" t="str">
            <v>SUMINISTROS DE REPUESTOS MAQUINARIA, UTILLAJE Y ELEM.TPTE.</v>
          </cell>
          <cell r="F48" t="str">
            <v>A</v>
          </cell>
          <cell r="G48" t="str">
            <v>135</v>
          </cell>
          <cell r="H48" t="str">
            <v>221</v>
          </cell>
        </row>
        <row r="49">
          <cell r="A49" t="str">
            <v>A13522118</v>
          </cell>
          <cell r="B49" t="str">
            <v>A</v>
          </cell>
          <cell r="C49" t="str">
            <v>135</v>
          </cell>
          <cell r="D49" t="str">
            <v>22118</v>
          </cell>
          <cell r="E49" t="str">
            <v>UTILES</v>
          </cell>
          <cell r="F49" t="str">
            <v>A</v>
          </cell>
          <cell r="G49" t="str">
            <v>135</v>
          </cell>
          <cell r="H49" t="str">
            <v>221</v>
          </cell>
        </row>
        <row r="50">
          <cell r="A50" t="str">
            <v>A13522502</v>
          </cell>
          <cell r="B50" t="str">
            <v>A</v>
          </cell>
          <cell r="C50" t="str">
            <v>135</v>
          </cell>
          <cell r="D50" t="str">
            <v>22502</v>
          </cell>
          <cell r="E50" t="str">
            <v>TRIBUTOS AUTONÓMICOS SERVICIO PREVENCIÓN EXTINCIÓN INCENDIOS</v>
          </cell>
          <cell r="F50" t="str">
            <v>A</v>
          </cell>
          <cell r="G50" t="str">
            <v>135</v>
          </cell>
          <cell r="H50" t="str">
            <v>225</v>
          </cell>
        </row>
        <row r="51">
          <cell r="A51" t="str">
            <v>A13522690</v>
          </cell>
          <cell r="B51" t="str">
            <v>A</v>
          </cell>
          <cell r="C51" t="str">
            <v>135</v>
          </cell>
          <cell r="D51" t="str">
            <v>22690</v>
          </cell>
          <cell r="E51" t="str">
            <v>GASTOS DIVERSOS</v>
          </cell>
          <cell r="F51" t="str">
            <v>A</v>
          </cell>
          <cell r="G51" t="str">
            <v>135</v>
          </cell>
          <cell r="H51" t="str">
            <v>226</v>
          </cell>
        </row>
        <row r="52">
          <cell r="A52" t="str">
            <v>A24113000</v>
          </cell>
          <cell r="B52" t="str">
            <v>A</v>
          </cell>
          <cell r="C52" t="str">
            <v>241</v>
          </cell>
          <cell r="D52" t="str">
            <v>13000</v>
          </cell>
          <cell r="E52" t="str">
            <v>RETRIBUCIONES BÁSICAS</v>
          </cell>
          <cell r="F52">
            <v>0</v>
          </cell>
          <cell r="G52" t="str">
            <v>2</v>
          </cell>
          <cell r="H52" t="str">
            <v>1</v>
          </cell>
        </row>
        <row r="53">
          <cell r="A53" t="str">
            <v>A24113002</v>
          </cell>
          <cell r="B53" t="str">
            <v>A</v>
          </cell>
          <cell r="C53" t="str">
            <v>241</v>
          </cell>
          <cell r="D53" t="str">
            <v>13002</v>
          </cell>
          <cell r="E53" t="str">
            <v>OTRAS REMUNERACIONES</v>
          </cell>
          <cell r="F53">
            <v>0</v>
          </cell>
          <cell r="G53" t="str">
            <v>2</v>
          </cell>
          <cell r="H53" t="str">
            <v>1</v>
          </cell>
        </row>
        <row r="54">
          <cell r="A54" t="str">
            <v>A24114300</v>
          </cell>
          <cell r="B54" t="str">
            <v>A</v>
          </cell>
          <cell r="C54" t="str">
            <v>241</v>
          </cell>
          <cell r="D54" t="str">
            <v>14300</v>
          </cell>
          <cell r="E54" t="str">
            <v>OTRO PERSONAL</v>
          </cell>
          <cell r="F54">
            <v>0</v>
          </cell>
          <cell r="G54" t="str">
            <v>2</v>
          </cell>
          <cell r="H54" t="str">
            <v>1</v>
          </cell>
        </row>
        <row r="55">
          <cell r="A55" t="str">
            <v>A24114301</v>
          </cell>
          <cell r="B55" t="str">
            <v>A</v>
          </cell>
          <cell r="C55" t="str">
            <v>241</v>
          </cell>
          <cell r="D55" t="str">
            <v>14301</v>
          </cell>
          <cell r="E55" t="str">
            <v>SUELDOS PROYECTO REACT.PROF.MAYORES 30 AÑOS</v>
          </cell>
          <cell r="F55" t="str">
            <v>A</v>
          </cell>
          <cell r="G55" t="str">
            <v>241</v>
          </cell>
          <cell r="H55" t="str">
            <v>14301</v>
          </cell>
        </row>
        <row r="56">
          <cell r="A56" t="str">
            <v>A24114302</v>
          </cell>
          <cell r="B56" t="str">
            <v>A</v>
          </cell>
          <cell r="C56" t="str">
            <v>241</v>
          </cell>
          <cell r="D56" t="str">
            <v>14302</v>
          </cell>
          <cell r="E56" t="str">
            <v>SALARIOS PROYECTO CUALIF.PROF. MENORES AÑOS- GJADLD/0050/201</v>
          </cell>
          <cell r="F56" t="str">
            <v>A</v>
          </cell>
          <cell r="G56" t="str">
            <v>241</v>
          </cell>
          <cell r="H56" t="str">
            <v>14302</v>
          </cell>
        </row>
        <row r="57">
          <cell r="A57" t="str">
            <v>A24114303</v>
          </cell>
          <cell r="B57" t="str">
            <v>A</v>
          </cell>
          <cell r="C57" t="str">
            <v>241</v>
          </cell>
          <cell r="D57" t="str">
            <v>14303</v>
          </cell>
          <cell r="E57" t="str">
            <v>SALARIOS PROY CUALIF.PROF.MENORES 30 AÑOS- GJCDLD/0033/2018</v>
          </cell>
          <cell r="F57" t="str">
            <v>A</v>
          </cell>
          <cell r="G57" t="str">
            <v>241</v>
          </cell>
          <cell r="H57" t="str">
            <v>14303</v>
          </cell>
        </row>
        <row r="58">
          <cell r="A58" t="str">
            <v>A24114304</v>
          </cell>
          <cell r="B58" t="str">
            <v>A</v>
          </cell>
          <cell r="C58" t="str">
            <v>241</v>
          </cell>
          <cell r="D58" t="str">
            <v>14304</v>
          </cell>
          <cell r="E58" t="str">
            <v>SALARIO PROY REACTIV. PROF. MAYOR 30 AÑOS EX. RDLD/01116/17</v>
          </cell>
          <cell r="F58" t="str">
            <v>A</v>
          </cell>
          <cell r="G58" t="str">
            <v>241</v>
          </cell>
          <cell r="H58">
            <v>14304</v>
          </cell>
        </row>
        <row r="59">
          <cell r="A59" t="str">
            <v>A24114305</v>
          </cell>
          <cell r="B59" t="str">
            <v>A</v>
          </cell>
          <cell r="C59" t="str">
            <v>241</v>
          </cell>
          <cell r="D59" t="str">
            <v>14305</v>
          </cell>
          <cell r="E59" t="str">
            <v>SALARIOS PROY.CUALIF.PROF.MAYOR 30 AÑOS EX.CDLD/0074/2017</v>
          </cell>
          <cell r="F59" t="str">
            <v>A</v>
          </cell>
          <cell r="G59" t="str">
            <v>241</v>
          </cell>
          <cell r="H59">
            <v>14305</v>
          </cell>
        </row>
        <row r="60">
          <cell r="A60" t="str">
            <v>A24114306</v>
          </cell>
          <cell r="B60" t="str">
            <v>A</v>
          </cell>
          <cell r="C60" t="str">
            <v>241</v>
          </cell>
          <cell r="D60" t="str">
            <v>14306</v>
          </cell>
          <cell r="E60" t="str">
            <v>SALARIOS PROY.ACTIV.PROF.MENOR 30 AÑOS GJADL/0072/2017</v>
          </cell>
          <cell r="F60" t="str">
            <v>A</v>
          </cell>
          <cell r="G60" t="str">
            <v>241</v>
          </cell>
          <cell r="H60">
            <v>14306</v>
          </cell>
        </row>
        <row r="61">
          <cell r="A61" t="str">
            <v>A24114307</v>
          </cell>
          <cell r="B61" t="str">
            <v>A</v>
          </cell>
          <cell r="C61" t="str">
            <v>241</v>
          </cell>
          <cell r="D61" t="str">
            <v>14307</v>
          </cell>
          <cell r="E61" t="str">
            <v>SALARIOS PROY. REACT.PROF.MAYORES 30 AÑOS- RDLD/0105/2018</v>
          </cell>
          <cell r="F61" t="str">
            <v>A</v>
          </cell>
          <cell r="G61">
            <v>241</v>
          </cell>
          <cell r="H61">
            <v>14307</v>
          </cell>
        </row>
        <row r="62">
          <cell r="A62" t="str">
            <v>A24114308</v>
          </cell>
          <cell r="B62" t="str">
            <v>A</v>
          </cell>
          <cell r="C62" t="str">
            <v>241</v>
          </cell>
          <cell r="D62" t="str">
            <v>14308</v>
          </cell>
          <cell r="E62" t="str">
            <v>SALARIO PROY.CUALIF.PROF.MENOR 30 AÑOS EXP.GJCDLD/0043/2017</v>
          </cell>
          <cell r="F62" t="str">
            <v>A</v>
          </cell>
          <cell r="G62">
            <v>241</v>
          </cell>
          <cell r="H62">
            <v>14308</v>
          </cell>
        </row>
        <row r="63">
          <cell r="A63" t="str">
            <v>A24114309</v>
          </cell>
          <cell r="B63" t="str">
            <v>A</v>
          </cell>
          <cell r="C63" t="str">
            <v>241</v>
          </cell>
          <cell r="D63" t="str">
            <v>14309</v>
          </cell>
          <cell r="E63" t="str">
            <v>SALARIOS PROY. CUALIFICAC.MAYORES 30 AÑOS- CDLD/0068/2018</v>
          </cell>
          <cell r="F63" t="str">
            <v>A</v>
          </cell>
          <cell r="G63">
            <v>241</v>
          </cell>
          <cell r="H63">
            <v>14309</v>
          </cell>
        </row>
        <row r="64">
          <cell r="A64" t="str">
            <v>A24115000</v>
          </cell>
          <cell r="B64" t="str">
            <v>A</v>
          </cell>
          <cell r="C64" t="str">
            <v>241</v>
          </cell>
          <cell r="D64" t="str">
            <v>15000</v>
          </cell>
          <cell r="E64" t="str">
            <v>PRODUCTIVIDAD</v>
          </cell>
          <cell r="F64">
            <v>0</v>
          </cell>
          <cell r="G64" t="str">
            <v>2</v>
          </cell>
          <cell r="H64" t="str">
            <v>1</v>
          </cell>
        </row>
        <row r="65">
          <cell r="A65" t="str">
            <v>A24116000</v>
          </cell>
          <cell r="B65" t="str">
            <v>A</v>
          </cell>
          <cell r="C65" t="str">
            <v>241</v>
          </cell>
          <cell r="D65" t="str">
            <v>16000</v>
          </cell>
          <cell r="E65" t="str">
            <v>SEGURIDAD SOCIAL</v>
          </cell>
          <cell r="F65">
            <v>0</v>
          </cell>
          <cell r="G65" t="str">
            <v>2</v>
          </cell>
          <cell r="H65" t="str">
            <v>1</v>
          </cell>
        </row>
        <row r="66">
          <cell r="A66" t="str">
            <v>A24116200</v>
          </cell>
          <cell r="B66" t="str">
            <v>A</v>
          </cell>
          <cell r="C66" t="str">
            <v>241</v>
          </cell>
          <cell r="D66" t="str">
            <v>16200</v>
          </cell>
          <cell r="E66" t="str">
            <v>FORMACIÓN Y PERFECCIONAMIENTO DEL PERSONAL</v>
          </cell>
          <cell r="F66">
            <v>0</v>
          </cell>
          <cell r="G66" t="str">
            <v>2</v>
          </cell>
          <cell r="H66" t="str">
            <v>1</v>
          </cell>
        </row>
        <row r="67">
          <cell r="A67" t="str">
            <v>A24116204</v>
          </cell>
          <cell r="B67" t="str">
            <v>A</v>
          </cell>
          <cell r="C67" t="str">
            <v>241</v>
          </cell>
          <cell r="D67" t="str">
            <v>16204</v>
          </cell>
          <cell r="E67" t="str">
            <v>ACCIÓN SOCIAL</v>
          </cell>
          <cell r="F67">
            <v>0</v>
          </cell>
          <cell r="G67" t="str">
            <v>2</v>
          </cell>
          <cell r="H67" t="str">
            <v>1</v>
          </cell>
        </row>
        <row r="68">
          <cell r="A68" t="str">
            <v>A24116205</v>
          </cell>
          <cell r="B68" t="str">
            <v>A</v>
          </cell>
          <cell r="C68" t="str">
            <v>241</v>
          </cell>
          <cell r="D68" t="str">
            <v>16205</v>
          </cell>
          <cell r="E68" t="str">
            <v>SEGUROS</v>
          </cell>
          <cell r="F68">
            <v>0</v>
          </cell>
          <cell r="G68" t="str">
            <v>2</v>
          </cell>
          <cell r="H68" t="str">
            <v>1</v>
          </cell>
        </row>
        <row r="69">
          <cell r="A69" t="str">
            <v>A24116209</v>
          </cell>
          <cell r="B69" t="str">
            <v>A</v>
          </cell>
          <cell r="C69" t="str">
            <v>241</v>
          </cell>
          <cell r="D69" t="str">
            <v>16209</v>
          </cell>
          <cell r="E69" t="str">
            <v>OTROS GASTOS SOCIALES</v>
          </cell>
          <cell r="F69">
            <v>0</v>
          </cell>
          <cell r="G69" t="str">
            <v>2</v>
          </cell>
          <cell r="H69" t="str">
            <v>1</v>
          </cell>
        </row>
        <row r="70">
          <cell r="A70" t="str">
            <v>A24120600</v>
          </cell>
          <cell r="B70" t="str">
            <v>A</v>
          </cell>
          <cell r="C70" t="str">
            <v>241</v>
          </cell>
          <cell r="D70" t="str">
            <v>20600</v>
          </cell>
          <cell r="E70" t="str">
            <v>ARRENDAMIENTO EQUIPOS PROCESOS DE INFORMACION</v>
          </cell>
          <cell r="F70" t="str">
            <v>A</v>
          </cell>
          <cell r="G70" t="str">
            <v>241</v>
          </cell>
          <cell r="H70" t="str">
            <v>206</v>
          </cell>
        </row>
        <row r="71">
          <cell r="A71" t="str">
            <v>A24122100</v>
          </cell>
          <cell r="B71" t="str">
            <v>A</v>
          </cell>
          <cell r="C71" t="str">
            <v>241</v>
          </cell>
          <cell r="D71" t="str">
            <v>22100</v>
          </cell>
          <cell r="E71" t="str">
            <v>SUMINISTROS: ENERGÍA ELÉCTRICA</v>
          </cell>
          <cell r="F71" t="str">
            <v>A</v>
          </cell>
          <cell r="G71" t="str">
            <v>241</v>
          </cell>
          <cell r="H71" t="str">
            <v>221</v>
          </cell>
        </row>
        <row r="72">
          <cell r="A72" t="str">
            <v>A24122101</v>
          </cell>
          <cell r="B72" t="str">
            <v>A</v>
          </cell>
          <cell r="C72" t="str">
            <v>241</v>
          </cell>
          <cell r="D72" t="str">
            <v>22101</v>
          </cell>
          <cell r="E72" t="str">
            <v>SUMINISTROS: AGUA</v>
          </cell>
          <cell r="F72" t="str">
            <v>A</v>
          </cell>
          <cell r="G72" t="str">
            <v>241</v>
          </cell>
          <cell r="H72" t="str">
            <v>221</v>
          </cell>
        </row>
        <row r="73">
          <cell r="A73" t="str">
            <v>A24122102</v>
          </cell>
          <cell r="B73" t="str">
            <v>A</v>
          </cell>
          <cell r="C73" t="str">
            <v>241</v>
          </cell>
          <cell r="D73" t="str">
            <v>22102</v>
          </cell>
          <cell r="E73" t="str">
            <v>GAS</v>
          </cell>
          <cell r="F73" t="str">
            <v>A</v>
          </cell>
          <cell r="G73" t="str">
            <v>241</v>
          </cell>
          <cell r="H73" t="str">
            <v>221</v>
          </cell>
        </row>
        <row r="74">
          <cell r="A74" t="str">
            <v>A24122130</v>
          </cell>
          <cell r="B74" t="str">
            <v>A</v>
          </cell>
          <cell r="C74" t="str">
            <v>241</v>
          </cell>
          <cell r="D74" t="str">
            <v>22130</v>
          </cell>
          <cell r="E74" t="str">
            <v>VESTUARIO , MAT. Y HERRAM PROG. REACTIVACION MAYORES 30 AÑOS</v>
          </cell>
          <cell r="F74" t="str">
            <v>A</v>
          </cell>
          <cell r="G74" t="str">
            <v>241</v>
          </cell>
          <cell r="H74">
            <v>221</v>
          </cell>
        </row>
        <row r="75">
          <cell r="A75" t="str">
            <v>A24122200</v>
          </cell>
          <cell r="B75" t="str">
            <v>A</v>
          </cell>
          <cell r="C75" t="str">
            <v>241</v>
          </cell>
          <cell r="D75" t="str">
            <v>22200</v>
          </cell>
          <cell r="E75" t="str">
            <v>SERVICIOS DE TELECOMUNICACIONES</v>
          </cell>
          <cell r="F75" t="str">
            <v>A</v>
          </cell>
          <cell r="G75" t="str">
            <v>241</v>
          </cell>
          <cell r="H75" t="str">
            <v>222</v>
          </cell>
        </row>
        <row r="76">
          <cell r="A76" t="str">
            <v>A24122201</v>
          </cell>
          <cell r="B76" t="str">
            <v>A</v>
          </cell>
          <cell r="C76" t="str">
            <v>241</v>
          </cell>
          <cell r="D76" t="str">
            <v>22201</v>
          </cell>
          <cell r="E76" t="str">
            <v>POSTALES</v>
          </cell>
          <cell r="F76" t="str">
            <v>A</v>
          </cell>
          <cell r="G76" t="str">
            <v>241</v>
          </cell>
          <cell r="H76" t="str">
            <v>222</v>
          </cell>
        </row>
        <row r="77">
          <cell r="A77" t="str">
            <v>A24122690</v>
          </cell>
          <cell r="B77" t="str">
            <v>A</v>
          </cell>
          <cell r="C77" t="str">
            <v>241</v>
          </cell>
          <cell r="D77" t="str">
            <v>22690</v>
          </cell>
          <cell r="E77" t="str">
            <v>GASTOS DIVERSOS</v>
          </cell>
          <cell r="F77" t="str">
            <v>A</v>
          </cell>
          <cell r="G77" t="str">
            <v>241</v>
          </cell>
          <cell r="H77" t="str">
            <v>226</v>
          </cell>
        </row>
        <row r="78">
          <cell r="A78" t="str">
            <v>A24122716</v>
          </cell>
          <cell r="B78" t="str">
            <v>A</v>
          </cell>
          <cell r="C78" t="str">
            <v>241</v>
          </cell>
          <cell r="D78" t="str">
            <v>22716</v>
          </cell>
          <cell r="E78" t="str">
            <v>FORM. PRO,Y CUALIF. MAYOES 30 AÑOS CDLD/0068/2018</v>
          </cell>
          <cell r="F78" t="str">
            <v>A</v>
          </cell>
          <cell r="G78">
            <v>241</v>
          </cell>
          <cell r="H78">
            <v>22716</v>
          </cell>
        </row>
        <row r="79">
          <cell r="A79" t="str">
            <v>A24122717</v>
          </cell>
          <cell r="B79" t="str">
            <v>A</v>
          </cell>
          <cell r="C79" t="str">
            <v>241</v>
          </cell>
          <cell r="D79" t="str">
            <v>22717</v>
          </cell>
          <cell r="E79" t="str">
            <v>FORM. PROY. REACTIV. MAYORES 30 AÑOS- RDLD/0105/2018</v>
          </cell>
          <cell r="F79" t="str">
            <v>A</v>
          </cell>
          <cell r="G79">
            <v>241</v>
          </cell>
          <cell r="H79">
            <v>22717</v>
          </cell>
        </row>
        <row r="80">
          <cell r="A80" t="str">
            <v>A24122718</v>
          </cell>
          <cell r="B80" t="str">
            <v>A</v>
          </cell>
          <cell r="C80" t="str">
            <v>241</v>
          </cell>
          <cell r="D80" t="str">
            <v>22718</v>
          </cell>
          <cell r="E80" t="str">
            <v>MANTENIMIENTO ASCENSORES</v>
          </cell>
          <cell r="F80" t="str">
            <v>A</v>
          </cell>
          <cell r="G80" t="str">
            <v>241</v>
          </cell>
          <cell r="H80">
            <v>227</v>
          </cell>
        </row>
        <row r="81">
          <cell r="A81" t="str">
            <v>A24122719</v>
          </cell>
          <cell r="B81" t="str">
            <v>A</v>
          </cell>
          <cell r="C81" t="str">
            <v>241</v>
          </cell>
          <cell r="D81" t="str">
            <v>22719</v>
          </cell>
          <cell r="E81" t="str">
            <v>MANTENIMIENTO CLIMATIZACION</v>
          </cell>
          <cell r="F81" t="str">
            <v>A</v>
          </cell>
          <cell r="G81" t="str">
            <v>241</v>
          </cell>
          <cell r="H81">
            <v>227</v>
          </cell>
        </row>
        <row r="82">
          <cell r="A82" t="str">
            <v>A24122731</v>
          </cell>
          <cell r="B82" t="str">
            <v>A</v>
          </cell>
          <cell r="C82" t="str">
            <v>241</v>
          </cell>
          <cell r="D82" t="str">
            <v>22731</v>
          </cell>
          <cell r="E82" t="str">
            <v>FORM. PROY. CUALIFIC. MENORES 30 AÑOS  GJCDLD/0033/2018</v>
          </cell>
          <cell r="F82" t="str">
            <v>A</v>
          </cell>
          <cell r="G82">
            <v>241</v>
          </cell>
          <cell r="H82">
            <v>22731</v>
          </cell>
        </row>
        <row r="83">
          <cell r="A83" t="str">
            <v>A24122750</v>
          </cell>
          <cell r="B83" t="str">
            <v>A</v>
          </cell>
          <cell r="C83" t="str">
            <v>241</v>
          </cell>
          <cell r="D83" t="str">
            <v>22750</v>
          </cell>
          <cell r="E83" t="str">
            <v>FORMAC TRANSV PROY ACTIV. MENORES 30 AÑOS GJADLD/0050/2018</v>
          </cell>
          <cell r="F83" t="str">
            <v>A</v>
          </cell>
          <cell r="G83" t="str">
            <v>241</v>
          </cell>
          <cell r="H83">
            <v>22750</v>
          </cell>
        </row>
        <row r="84">
          <cell r="A84" t="str">
            <v>A24122751</v>
          </cell>
          <cell r="B84" t="str">
            <v>A</v>
          </cell>
          <cell r="C84" t="str">
            <v>241</v>
          </cell>
          <cell r="D84" t="str">
            <v>22751</v>
          </cell>
          <cell r="E84" t="str">
            <v>FORMAC TRANSV.PROYECT REACTIV. MAYOR 30 AÑOS</v>
          </cell>
          <cell r="F84" t="str">
            <v>A</v>
          </cell>
          <cell r="G84" t="str">
            <v>241</v>
          </cell>
          <cell r="H84">
            <v>22751</v>
          </cell>
        </row>
        <row r="85">
          <cell r="A85" t="str">
            <v>A24122754</v>
          </cell>
          <cell r="B85" t="str">
            <v>A</v>
          </cell>
          <cell r="C85" t="str">
            <v>241</v>
          </cell>
          <cell r="D85" t="str">
            <v>22754</v>
          </cell>
          <cell r="E85" t="str">
            <v>FORM.TRANS.PROY.CUALIF.PROF.MAYORES 30 AÑOS.</v>
          </cell>
          <cell r="F85" t="str">
            <v>A</v>
          </cell>
          <cell r="G85" t="str">
            <v>241</v>
          </cell>
          <cell r="H85">
            <v>22754</v>
          </cell>
        </row>
        <row r="86">
          <cell r="A86" t="str">
            <v>A32012004</v>
          </cell>
          <cell r="B86" t="str">
            <v>A</v>
          </cell>
          <cell r="C86" t="str">
            <v>320</v>
          </cell>
          <cell r="D86" t="str">
            <v>12004</v>
          </cell>
          <cell r="E86" t="str">
            <v>SUELDOS DEL GRUPO C2</v>
          </cell>
          <cell r="F86">
            <v>0</v>
          </cell>
          <cell r="G86" t="str">
            <v>3</v>
          </cell>
          <cell r="H86" t="str">
            <v>1</v>
          </cell>
        </row>
        <row r="87">
          <cell r="A87" t="str">
            <v>A32012006</v>
          </cell>
          <cell r="B87" t="str">
            <v>A</v>
          </cell>
          <cell r="C87" t="str">
            <v>320</v>
          </cell>
          <cell r="D87" t="str">
            <v>12006</v>
          </cell>
          <cell r="E87" t="str">
            <v>TRIENIOS</v>
          </cell>
          <cell r="F87">
            <v>0</v>
          </cell>
          <cell r="G87" t="str">
            <v>3</v>
          </cell>
          <cell r="H87" t="str">
            <v>1</v>
          </cell>
        </row>
        <row r="88">
          <cell r="A88" t="str">
            <v>A32012100</v>
          </cell>
          <cell r="B88" t="str">
            <v>A</v>
          </cell>
          <cell r="C88" t="str">
            <v>320</v>
          </cell>
          <cell r="D88" t="str">
            <v>12100</v>
          </cell>
          <cell r="E88" t="str">
            <v>COMPLEMENTO DE DESTINO</v>
          </cell>
          <cell r="F88">
            <v>0</v>
          </cell>
          <cell r="G88" t="str">
            <v>3</v>
          </cell>
          <cell r="H88" t="str">
            <v>1</v>
          </cell>
        </row>
        <row r="89">
          <cell r="A89" t="str">
            <v>A32012101</v>
          </cell>
          <cell r="B89" t="str">
            <v>A</v>
          </cell>
          <cell r="C89" t="str">
            <v>320</v>
          </cell>
          <cell r="D89" t="str">
            <v>12101</v>
          </cell>
          <cell r="E89" t="str">
            <v>COMPLEMENTO ESPECÍFICO</v>
          </cell>
          <cell r="F89">
            <v>0</v>
          </cell>
          <cell r="G89" t="str">
            <v>3</v>
          </cell>
          <cell r="H89" t="str">
            <v>1</v>
          </cell>
        </row>
        <row r="90">
          <cell r="A90" t="str">
            <v>A32013000</v>
          </cell>
          <cell r="B90" t="str">
            <v>A</v>
          </cell>
          <cell r="C90" t="str">
            <v>320</v>
          </cell>
          <cell r="D90" t="str">
            <v>13000</v>
          </cell>
          <cell r="E90" t="str">
            <v>RETRIBUCIONES BÁSICAS</v>
          </cell>
          <cell r="F90">
            <v>0</v>
          </cell>
          <cell r="G90" t="str">
            <v>3</v>
          </cell>
          <cell r="H90" t="str">
            <v>1</v>
          </cell>
        </row>
        <row r="91">
          <cell r="A91" t="str">
            <v>A32013002</v>
          </cell>
          <cell r="B91" t="str">
            <v>A</v>
          </cell>
          <cell r="C91" t="str">
            <v>320</v>
          </cell>
          <cell r="D91" t="str">
            <v>13002</v>
          </cell>
          <cell r="E91" t="str">
            <v>OTRAS REMUNERACIONES</v>
          </cell>
          <cell r="F91">
            <v>0</v>
          </cell>
          <cell r="G91" t="str">
            <v>3</v>
          </cell>
          <cell r="H91" t="str">
            <v>1</v>
          </cell>
        </row>
        <row r="92">
          <cell r="A92" t="str">
            <v>A32015000</v>
          </cell>
          <cell r="B92" t="str">
            <v>A</v>
          </cell>
          <cell r="C92" t="str">
            <v>320</v>
          </cell>
          <cell r="D92" t="str">
            <v>15000</v>
          </cell>
          <cell r="E92" t="str">
            <v>PRODUCTIVIDAD</v>
          </cell>
          <cell r="F92">
            <v>0</v>
          </cell>
          <cell r="G92" t="str">
            <v>3</v>
          </cell>
          <cell r="H92" t="str">
            <v>1</v>
          </cell>
        </row>
        <row r="93">
          <cell r="A93" t="str">
            <v>A32016000</v>
          </cell>
          <cell r="B93" t="str">
            <v>A</v>
          </cell>
          <cell r="C93" t="str">
            <v>320</v>
          </cell>
          <cell r="D93" t="str">
            <v>16000</v>
          </cell>
          <cell r="E93" t="str">
            <v>SEGURIDAD SOCIAL</v>
          </cell>
          <cell r="F93">
            <v>0</v>
          </cell>
          <cell r="G93" t="str">
            <v>3</v>
          </cell>
          <cell r="H93" t="str">
            <v>1</v>
          </cell>
        </row>
        <row r="94">
          <cell r="A94" t="str">
            <v>A32016200</v>
          </cell>
          <cell r="B94" t="str">
            <v>A</v>
          </cell>
          <cell r="C94" t="str">
            <v>320</v>
          </cell>
          <cell r="D94" t="str">
            <v>16200</v>
          </cell>
          <cell r="E94" t="str">
            <v>FORMACIÓN Y PERFECCIONAMIENTO DEL PERSONAL</v>
          </cell>
          <cell r="F94">
            <v>0</v>
          </cell>
          <cell r="G94" t="str">
            <v>3</v>
          </cell>
          <cell r="H94" t="str">
            <v>1</v>
          </cell>
        </row>
        <row r="95">
          <cell r="A95" t="str">
            <v>A32016204</v>
          </cell>
          <cell r="B95" t="str">
            <v>A</v>
          </cell>
          <cell r="C95" t="str">
            <v>320</v>
          </cell>
          <cell r="D95" t="str">
            <v>16204</v>
          </cell>
          <cell r="E95" t="str">
            <v>ACCIÓN SOCIAL</v>
          </cell>
          <cell r="F95">
            <v>0</v>
          </cell>
          <cell r="G95" t="str">
            <v>3</v>
          </cell>
          <cell r="H95" t="str">
            <v>1</v>
          </cell>
        </row>
        <row r="96">
          <cell r="A96" t="str">
            <v>A32016205</v>
          </cell>
          <cell r="B96" t="str">
            <v>A</v>
          </cell>
          <cell r="C96" t="str">
            <v>320</v>
          </cell>
          <cell r="D96" t="str">
            <v>16205</v>
          </cell>
          <cell r="E96" t="str">
            <v>SEGUROS</v>
          </cell>
          <cell r="F96">
            <v>0</v>
          </cell>
          <cell r="G96" t="str">
            <v>3</v>
          </cell>
          <cell r="H96" t="str">
            <v>1</v>
          </cell>
        </row>
        <row r="97">
          <cell r="A97" t="str">
            <v>A32016209</v>
          </cell>
          <cell r="B97" t="str">
            <v>A</v>
          </cell>
          <cell r="C97" t="str">
            <v>320</v>
          </cell>
          <cell r="D97" t="str">
            <v>16209</v>
          </cell>
          <cell r="E97" t="str">
            <v>OTROS GASTOS SOCIALES</v>
          </cell>
          <cell r="F97">
            <v>0</v>
          </cell>
          <cell r="G97" t="str">
            <v>3</v>
          </cell>
          <cell r="H97" t="str">
            <v>1</v>
          </cell>
        </row>
        <row r="98">
          <cell r="A98" t="str">
            <v>A32020600</v>
          </cell>
          <cell r="B98" t="str">
            <v>A</v>
          </cell>
          <cell r="C98" t="str">
            <v>320</v>
          </cell>
          <cell r="D98" t="str">
            <v>20600</v>
          </cell>
          <cell r="E98" t="str">
            <v>ARRENDAMIENTO EQUIPOS PROCESOS DE INFORMACION</v>
          </cell>
          <cell r="F98" t="str">
            <v>A</v>
          </cell>
          <cell r="G98" t="str">
            <v>320</v>
          </cell>
          <cell r="H98" t="str">
            <v>206</v>
          </cell>
        </row>
        <row r="99">
          <cell r="A99" t="str">
            <v>A32021200</v>
          </cell>
          <cell r="B99" t="str">
            <v>A</v>
          </cell>
          <cell r="C99" t="str">
            <v>320</v>
          </cell>
          <cell r="D99" t="str">
            <v>21200</v>
          </cell>
          <cell r="E99" t="str">
            <v>REP. MANT. Y CONSERVACION EDIFICIOS</v>
          </cell>
          <cell r="F99" t="str">
            <v>A</v>
          </cell>
          <cell r="G99" t="str">
            <v>320</v>
          </cell>
          <cell r="H99" t="str">
            <v>212</v>
          </cell>
        </row>
        <row r="100">
          <cell r="A100" t="str">
            <v>A32022100</v>
          </cell>
          <cell r="B100" t="str">
            <v>A</v>
          </cell>
          <cell r="C100" t="str">
            <v>320</v>
          </cell>
          <cell r="D100" t="str">
            <v>22100</v>
          </cell>
          <cell r="E100" t="str">
            <v>SUMINISTROS: ENERGÍA ELÉCTRICA</v>
          </cell>
          <cell r="F100" t="str">
            <v>A</v>
          </cell>
          <cell r="G100" t="str">
            <v>320</v>
          </cell>
          <cell r="H100" t="str">
            <v>221</v>
          </cell>
        </row>
        <row r="101">
          <cell r="A101" t="str">
            <v>A32022101</v>
          </cell>
          <cell r="B101" t="str">
            <v>A</v>
          </cell>
          <cell r="C101" t="str">
            <v>320</v>
          </cell>
          <cell r="D101" t="str">
            <v>22101</v>
          </cell>
          <cell r="E101" t="str">
            <v>SUMINISTROS: AGUA</v>
          </cell>
          <cell r="F101" t="str">
            <v>A</v>
          </cell>
          <cell r="G101" t="str">
            <v>320</v>
          </cell>
          <cell r="H101" t="str">
            <v>221</v>
          </cell>
        </row>
        <row r="102">
          <cell r="A102" t="str">
            <v>A32022200</v>
          </cell>
          <cell r="B102" t="str">
            <v>A</v>
          </cell>
          <cell r="C102" t="str">
            <v>320</v>
          </cell>
          <cell r="D102" t="str">
            <v>22200</v>
          </cell>
          <cell r="E102" t="str">
            <v>SERVICIOS DE TELECOMUNICACIONES</v>
          </cell>
          <cell r="F102" t="str">
            <v>A</v>
          </cell>
          <cell r="G102" t="str">
            <v>320</v>
          </cell>
          <cell r="H102" t="str">
            <v>222</v>
          </cell>
        </row>
        <row r="103">
          <cell r="A103" t="str">
            <v>A32022201</v>
          </cell>
          <cell r="B103" t="str">
            <v>A</v>
          </cell>
          <cell r="C103" t="str">
            <v>320</v>
          </cell>
          <cell r="D103" t="str">
            <v>22201</v>
          </cell>
          <cell r="E103" t="str">
            <v>POSTALES</v>
          </cell>
          <cell r="F103" t="str">
            <v>A</v>
          </cell>
          <cell r="G103" t="str">
            <v>320</v>
          </cell>
          <cell r="H103" t="str">
            <v>222</v>
          </cell>
        </row>
        <row r="104">
          <cell r="A104" t="str">
            <v>A32022699</v>
          </cell>
          <cell r="B104" t="str">
            <v>A</v>
          </cell>
          <cell r="C104" t="str">
            <v>320</v>
          </cell>
          <cell r="D104" t="str">
            <v>22699</v>
          </cell>
          <cell r="E104" t="str">
            <v>OTROS GASTOS DIVERSOS</v>
          </cell>
          <cell r="F104" t="str">
            <v>A</v>
          </cell>
          <cell r="G104" t="str">
            <v>320</v>
          </cell>
          <cell r="H104" t="str">
            <v>226</v>
          </cell>
        </row>
        <row r="105">
          <cell r="A105" t="str">
            <v>A32022718</v>
          </cell>
          <cell r="B105" t="str">
            <v>A</v>
          </cell>
          <cell r="C105" t="str">
            <v>320</v>
          </cell>
          <cell r="D105" t="str">
            <v>22718</v>
          </cell>
          <cell r="E105" t="str">
            <v>MANTENIMIENTO ASCENSORES</v>
          </cell>
          <cell r="F105" t="str">
            <v>A</v>
          </cell>
          <cell r="G105" t="str">
            <v>320</v>
          </cell>
          <cell r="H105" t="str">
            <v>227</v>
          </cell>
        </row>
        <row r="106">
          <cell r="A106" t="str">
            <v>A32022719</v>
          </cell>
          <cell r="B106" t="str">
            <v>A</v>
          </cell>
          <cell r="C106" t="str">
            <v>320</v>
          </cell>
          <cell r="D106" t="str">
            <v>22719</v>
          </cell>
          <cell r="E106" t="str">
            <v>MANTENIMIENTO CLIMATIZACION</v>
          </cell>
          <cell r="F106" t="str">
            <v>A</v>
          </cell>
          <cell r="G106" t="str">
            <v>320</v>
          </cell>
          <cell r="H106" t="str">
            <v>227</v>
          </cell>
        </row>
        <row r="107">
          <cell r="A107" t="str">
            <v>A32022745</v>
          </cell>
          <cell r="B107" t="str">
            <v>A</v>
          </cell>
          <cell r="C107" t="str">
            <v>320</v>
          </cell>
          <cell r="D107" t="str">
            <v>22745</v>
          </cell>
          <cell r="E107" t="str">
            <v>CONTRATO CAMPAMENTO URBANO</v>
          </cell>
          <cell r="F107" t="str">
            <v>A</v>
          </cell>
          <cell r="G107" t="str">
            <v>320</v>
          </cell>
          <cell r="H107" t="str">
            <v>227</v>
          </cell>
        </row>
        <row r="108">
          <cell r="A108" t="str">
            <v>A32022799</v>
          </cell>
          <cell r="B108" t="str">
            <v>A</v>
          </cell>
          <cell r="C108" t="str">
            <v>320</v>
          </cell>
          <cell r="D108" t="str">
            <v>22799</v>
          </cell>
          <cell r="E108" t="str">
            <v>OTROS TRABAJOS REAQLIZADO POR OTRAS EMPRESAS Y PROFES.</v>
          </cell>
          <cell r="F108" t="str">
            <v>A</v>
          </cell>
          <cell r="G108" t="str">
            <v>320</v>
          </cell>
          <cell r="H108" t="str">
            <v>227</v>
          </cell>
        </row>
        <row r="109">
          <cell r="A109" t="str">
            <v>A32042200</v>
          </cell>
          <cell r="B109" t="str">
            <v>A</v>
          </cell>
          <cell r="C109" t="str">
            <v>320</v>
          </cell>
          <cell r="D109" t="str">
            <v>42200</v>
          </cell>
          <cell r="E109" t="str">
            <v>CONVENIO UNED</v>
          </cell>
          <cell r="F109" t="str">
            <v>A</v>
          </cell>
          <cell r="G109" t="str">
            <v>320</v>
          </cell>
          <cell r="H109" t="str">
            <v>422</v>
          </cell>
        </row>
        <row r="110">
          <cell r="A110" t="str">
            <v>A32048009</v>
          </cell>
          <cell r="B110" t="str">
            <v>A</v>
          </cell>
          <cell r="C110" t="str">
            <v>320</v>
          </cell>
          <cell r="D110" t="str">
            <v>48009</v>
          </cell>
          <cell r="E110" t="str">
            <v>CONVENIO ABSENTISMO ESCOLAR</v>
          </cell>
          <cell r="F110" t="str">
            <v>A</v>
          </cell>
          <cell r="G110" t="str">
            <v>320</v>
          </cell>
          <cell r="H110" t="str">
            <v>480</v>
          </cell>
        </row>
        <row r="111">
          <cell r="A111" t="str">
            <v>A32048019</v>
          </cell>
          <cell r="B111" t="str">
            <v>A</v>
          </cell>
          <cell r="C111" t="str">
            <v>320</v>
          </cell>
          <cell r="D111" t="str">
            <v>48019</v>
          </cell>
          <cell r="E111" t="str">
            <v>PROGRAMA MUNICIPAL DE APOYO A LA ESCOLARIDAD</v>
          </cell>
          <cell r="F111" t="str">
            <v>A</v>
          </cell>
          <cell r="G111" t="str">
            <v>320</v>
          </cell>
          <cell r="H111" t="str">
            <v>480</v>
          </cell>
        </row>
        <row r="112">
          <cell r="A112" t="str">
            <v>A33412003</v>
          </cell>
          <cell r="B112" t="str">
            <v>A</v>
          </cell>
          <cell r="C112" t="str">
            <v>334</v>
          </cell>
          <cell r="D112" t="str">
            <v>12003</v>
          </cell>
          <cell r="E112" t="str">
            <v>SUELDOS DEL GRUPO C1</v>
          </cell>
          <cell r="F112">
            <v>0</v>
          </cell>
          <cell r="G112" t="str">
            <v>3</v>
          </cell>
          <cell r="H112" t="str">
            <v>1</v>
          </cell>
        </row>
        <row r="113">
          <cell r="A113" t="str">
            <v>A33412004</v>
          </cell>
          <cell r="B113" t="str">
            <v>A</v>
          </cell>
          <cell r="C113" t="str">
            <v>334</v>
          </cell>
          <cell r="D113" t="str">
            <v>12004</v>
          </cell>
          <cell r="E113" t="str">
            <v>SUELDOS DEL GRUPO C2</v>
          </cell>
          <cell r="F113">
            <v>0</v>
          </cell>
          <cell r="G113" t="str">
            <v>3</v>
          </cell>
          <cell r="H113" t="str">
            <v>1</v>
          </cell>
        </row>
        <row r="114">
          <cell r="A114" t="str">
            <v>A33412006</v>
          </cell>
          <cell r="B114" t="str">
            <v>A</v>
          </cell>
          <cell r="C114" t="str">
            <v>334</v>
          </cell>
          <cell r="D114" t="str">
            <v>12006</v>
          </cell>
          <cell r="E114" t="str">
            <v>TRIENIOS</v>
          </cell>
          <cell r="F114">
            <v>0</v>
          </cell>
          <cell r="G114" t="str">
            <v>3</v>
          </cell>
          <cell r="H114" t="str">
            <v>1</v>
          </cell>
        </row>
        <row r="115">
          <cell r="A115" t="str">
            <v>A33412100</v>
          </cell>
          <cell r="B115" t="str">
            <v>A</v>
          </cell>
          <cell r="C115" t="str">
            <v>334</v>
          </cell>
          <cell r="D115" t="str">
            <v>12100</v>
          </cell>
          <cell r="E115" t="str">
            <v>COMPLEMENTO DE DESTINO</v>
          </cell>
          <cell r="F115">
            <v>0</v>
          </cell>
          <cell r="G115" t="str">
            <v>3</v>
          </cell>
          <cell r="H115" t="str">
            <v>1</v>
          </cell>
        </row>
        <row r="116">
          <cell r="A116" t="str">
            <v>A33412101</v>
          </cell>
          <cell r="B116" t="str">
            <v>A</v>
          </cell>
          <cell r="C116" t="str">
            <v>334</v>
          </cell>
          <cell r="D116" t="str">
            <v>12101</v>
          </cell>
          <cell r="E116" t="str">
            <v>COMPLEMENTO ESPECÍFICO</v>
          </cell>
          <cell r="F116">
            <v>0</v>
          </cell>
          <cell r="G116" t="str">
            <v>3</v>
          </cell>
          <cell r="H116" t="str">
            <v>1</v>
          </cell>
        </row>
        <row r="117">
          <cell r="A117" t="str">
            <v>A33413000</v>
          </cell>
          <cell r="B117" t="str">
            <v>A</v>
          </cell>
          <cell r="C117" t="str">
            <v>334</v>
          </cell>
          <cell r="D117" t="str">
            <v>13000</v>
          </cell>
          <cell r="E117" t="str">
            <v>RETRIBUCIONES BÁSICAS</v>
          </cell>
          <cell r="F117">
            <v>0</v>
          </cell>
          <cell r="G117" t="str">
            <v>3</v>
          </cell>
          <cell r="H117" t="str">
            <v>1</v>
          </cell>
        </row>
        <row r="118">
          <cell r="A118" t="str">
            <v>A33413002</v>
          </cell>
          <cell r="B118" t="str">
            <v>A</v>
          </cell>
          <cell r="C118" t="str">
            <v>334</v>
          </cell>
          <cell r="D118" t="str">
            <v>13002</v>
          </cell>
          <cell r="E118" t="str">
            <v>OTRAS REMUNERACIONES</v>
          </cell>
          <cell r="F118">
            <v>0</v>
          </cell>
          <cell r="G118" t="str">
            <v>3</v>
          </cell>
          <cell r="H118" t="str">
            <v>1</v>
          </cell>
        </row>
        <row r="119">
          <cell r="A119" t="str">
            <v>A33415000</v>
          </cell>
          <cell r="B119" t="str">
            <v>A</v>
          </cell>
          <cell r="C119" t="str">
            <v>334</v>
          </cell>
          <cell r="D119" t="str">
            <v>15000</v>
          </cell>
          <cell r="E119" t="str">
            <v>PRODUCTIVIDAD</v>
          </cell>
          <cell r="F119">
            <v>0</v>
          </cell>
          <cell r="G119" t="str">
            <v>3</v>
          </cell>
          <cell r="H119" t="str">
            <v>1</v>
          </cell>
        </row>
        <row r="120">
          <cell r="A120" t="str">
            <v>A33415200</v>
          </cell>
          <cell r="B120" t="str">
            <v>A</v>
          </cell>
          <cell r="C120" t="str">
            <v>334</v>
          </cell>
          <cell r="D120" t="str">
            <v>15200</v>
          </cell>
          <cell r="E120" t="str">
            <v>OTROS INCENTIVOS AL RENDIMIENTO</v>
          </cell>
          <cell r="F120">
            <v>0</v>
          </cell>
          <cell r="G120" t="str">
            <v>3</v>
          </cell>
          <cell r="H120" t="str">
            <v>1</v>
          </cell>
        </row>
        <row r="121">
          <cell r="A121" t="str">
            <v>A33416000</v>
          </cell>
          <cell r="B121" t="str">
            <v>A</v>
          </cell>
          <cell r="C121" t="str">
            <v>334</v>
          </cell>
          <cell r="D121" t="str">
            <v>16000</v>
          </cell>
          <cell r="E121" t="str">
            <v>SEGURIDAD SOCIAL</v>
          </cell>
          <cell r="F121">
            <v>0</v>
          </cell>
          <cell r="G121" t="str">
            <v>3</v>
          </cell>
          <cell r="H121" t="str">
            <v>1</v>
          </cell>
        </row>
        <row r="122">
          <cell r="A122" t="str">
            <v>A33416200</v>
          </cell>
          <cell r="B122" t="str">
            <v>A</v>
          </cell>
          <cell r="C122" t="str">
            <v>334</v>
          </cell>
          <cell r="D122" t="str">
            <v>16200</v>
          </cell>
          <cell r="E122" t="str">
            <v>FORMACIÓN Y PERFECCIONAMIENTO DEL PERSONAL</v>
          </cell>
          <cell r="F122">
            <v>0</v>
          </cell>
          <cell r="G122" t="str">
            <v>3</v>
          </cell>
          <cell r="H122" t="str">
            <v>1</v>
          </cell>
        </row>
        <row r="123">
          <cell r="A123" t="str">
            <v>A33416204</v>
          </cell>
          <cell r="B123" t="str">
            <v>A</v>
          </cell>
          <cell r="C123" t="str">
            <v>334</v>
          </cell>
          <cell r="D123" t="str">
            <v>16204</v>
          </cell>
          <cell r="E123" t="str">
            <v>ACCIÓN SOCIAL</v>
          </cell>
          <cell r="F123">
            <v>0</v>
          </cell>
          <cell r="G123" t="str">
            <v>3</v>
          </cell>
          <cell r="H123" t="str">
            <v>1</v>
          </cell>
        </row>
        <row r="124">
          <cell r="A124" t="str">
            <v>A33416205</v>
          </cell>
          <cell r="B124" t="str">
            <v>A</v>
          </cell>
          <cell r="C124" t="str">
            <v>334</v>
          </cell>
          <cell r="D124" t="str">
            <v>16205</v>
          </cell>
          <cell r="E124" t="str">
            <v>SEGUROS</v>
          </cell>
          <cell r="F124">
            <v>0</v>
          </cell>
          <cell r="G124" t="str">
            <v>3</v>
          </cell>
          <cell r="H124" t="str">
            <v>1</v>
          </cell>
        </row>
        <row r="125">
          <cell r="A125" t="str">
            <v>A33416209</v>
          </cell>
          <cell r="B125" t="str">
            <v>A</v>
          </cell>
          <cell r="C125" t="str">
            <v>334</v>
          </cell>
          <cell r="D125" t="str">
            <v>16209</v>
          </cell>
          <cell r="E125" t="str">
            <v>OTROS GASTOS SOCIALES</v>
          </cell>
          <cell r="F125">
            <v>0</v>
          </cell>
          <cell r="G125" t="str">
            <v>3</v>
          </cell>
          <cell r="H125" t="str">
            <v>1</v>
          </cell>
        </row>
        <row r="126">
          <cell r="A126" t="str">
            <v>A33420600</v>
          </cell>
          <cell r="B126" t="str">
            <v>A</v>
          </cell>
          <cell r="C126" t="str">
            <v>334</v>
          </cell>
          <cell r="D126" t="str">
            <v>20600</v>
          </cell>
          <cell r="E126" t="str">
            <v>ARRENDAMIENTO EQUIPOS PROCESOS DE INFORMACION</v>
          </cell>
          <cell r="F126" t="str">
            <v>A</v>
          </cell>
          <cell r="G126" t="str">
            <v>334</v>
          </cell>
          <cell r="H126" t="str">
            <v>206</v>
          </cell>
        </row>
        <row r="127">
          <cell r="A127" t="str">
            <v>A33420900</v>
          </cell>
          <cell r="B127" t="str">
            <v>A</v>
          </cell>
          <cell r="C127" t="str">
            <v>334</v>
          </cell>
          <cell r="D127" t="str">
            <v>20900</v>
          </cell>
          <cell r="E127" t="str">
            <v>CÁNONES.</v>
          </cell>
          <cell r="F127" t="str">
            <v>A</v>
          </cell>
          <cell r="G127" t="str">
            <v>334</v>
          </cell>
          <cell r="H127" t="str">
            <v>209</v>
          </cell>
        </row>
        <row r="128">
          <cell r="A128" t="str">
            <v>A33421200</v>
          </cell>
          <cell r="B128" t="str">
            <v>A</v>
          </cell>
          <cell r="C128" t="str">
            <v>334</v>
          </cell>
          <cell r="D128" t="str">
            <v>21200</v>
          </cell>
          <cell r="E128" t="str">
            <v>REP. MANT. Y CONSERVACION EDIFICIOS</v>
          </cell>
          <cell r="F128" t="str">
            <v>A</v>
          </cell>
          <cell r="G128" t="str">
            <v>334</v>
          </cell>
          <cell r="H128" t="str">
            <v>212</v>
          </cell>
        </row>
        <row r="129">
          <cell r="A129" t="str">
            <v>A33422001</v>
          </cell>
          <cell r="B129" t="str">
            <v>A</v>
          </cell>
          <cell r="C129" t="str">
            <v>334</v>
          </cell>
          <cell r="D129" t="str">
            <v>22001</v>
          </cell>
          <cell r="E129" t="str">
            <v>PRENSA, REVISTAS, LIBROS Y OTRAS PUBLICACIONES</v>
          </cell>
          <cell r="F129" t="str">
            <v>A</v>
          </cell>
          <cell r="G129" t="str">
            <v>334</v>
          </cell>
          <cell r="H129" t="str">
            <v>220</v>
          </cell>
        </row>
        <row r="130">
          <cell r="A130" t="str">
            <v>A33422100</v>
          </cell>
          <cell r="B130" t="str">
            <v>A</v>
          </cell>
          <cell r="C130" t="str">
            <v>334</v>
          </cell>
          <cell r="D130" t="str">
            <v>22100</v>
          </cell>
          <cell r="E130" t="str">
            <v>SUMINISTROS: ENERGÍA ELÉCTRICA</v>
          </cell>
          <cell r="F130" t="str">
            <v>A</v>
          </cell>
          <cell r="G130" t="str">
            <v>334</v>
          </cell>
          <cell r="H130" t="str">
            <v>221</v>
          </cell>
        </row>
        <row r="131">
          <cell r="A131" t="str">
            <v>A33422101</v>
          </cell>
          <cell r="B131" t="str">
            <v>A</v>
          </cell>
          <cell r="C131" t="str">
            <v>334</v>
          </cell>
          <cell r="D131" t="str">
            <v>22101</v>
          </cell>
          <cell r="E131" t="str">
            <v>SUMINISTROS: AGUA</v>
          </cell>
          <cell r="F131" t="str">
            <v>A</v>
          </cell>
          <cell r="G131" t="str">
            <v>334</v>
          </cell>
          <cell r="H131" t="str">
            <v>221</v>
          </cell>
        </row>
        <row r="132">
          <cell r="A132" t="str">
            <v>A33422102</v>
          </cell>
          <cell r="B132" t="str">
            <v>A</v>
          </cell>
          <cell r="C132" t="str">
            <v>334</v>
          </cell>
          <cell r="D132" t="str">
            <v>22102</v>
          </cell>
          <cell r="E132" t="str">
            <v>GAS</v>
          </cell>
          <cell r="F132" t="str">
            <v>A</v>
          </cell>
          <cell r="G132" t="str">
            <v>334</v>
          </cell>
          <cell r="H132" t="str">
            <v>221</v>
          </cell>
        </row>
        <row r="133">
          <cell r="A133" t="str">
            <v>A33422103</v>
          </cell>
          <cell r="B133" t="str">
            <v>A</v>
          </cell>
          <cell r="C133" t="str">
            <v>334</v>
          </cell>
          <cell r="D133" t="str">
            <v>22103</v>
          </cell>
          <cell r="E133" t="str">
            <v>COMBUSTIBLES Y CARBURANTES</v>
          </cell>
          <cell r="F133" t="str">
            <v>A</v>
          </cell>
          <cell r="G133" t="str">
            <v>334</v>
          </cell>
          <cell r="H133" t="str">
            <v>221</v>
          </cell>
        </row>
        <row r="134">
          <cell r="A134" t="str">
            <v>A33422200</v>
          </cell>
          <cell r="B134" t="str">
            <v>A</v>
          </cell>
          <cell r="C134" t="str">
            <v>334</v>
          </cell>
          <cell r="D134" t="str">
            <v>22200</v>
          </cell>
          <cell r="E134" t="str">
            <v>SERVICIOS DE TELECOMUNICACIONES</v>
          </cell>
          <cell r="F134" t="str">
            <v>A</v>
          </cell>
          <cell r="G134" t="str">
            <v>334</v>
          </cell>
          <cell r="H134" t="str">
            <v>222</v>
          </cell>
        </row>
        <row r="135">
          <cell r="A135" t="str">
            <v>A33422201</v>
          </cell>
          <cell r="B135" t="str">
            <v>A</v>
          </cell>
          <cell r="C135" t="str">
            <v>334</v>
          </cell>
          <cell r="D135" t="str">
            <v>22201</v>
          </cell>
          <cell r="E135" t="str">
            <v>POSTALES</v>
          </cell>
          <cell r="F135" t="str">
            <v>A</v>
          </cell>
          <cell r="G135" t="str">
            <v>334</v>
          </cell>
          <cell r="H135" t="str">
            <v>222</v>
          </cell>
        </row>
        <row r="136">
          <cell r="A136" t="str">
            <v>A33422401</v>
          </cell>
          <cell r="B136" t="str">
            <v>A</v>
          </cell>
          <cell r="C136" t="str">
            <v>334</v>
          </cell>
          <cell r="D136" t="str">
            <v>22401</v>
          </cell>
          <cell r="E136" t="str">
            <v>SEGUROS SUSPENSION DE ACTUACIONES</v>
          </cell>
          <cell r="F136" t="str">
            <v>A</v>
          </cell>
          <cell r="G136" t="str">
            <v>334</v>
          </cell>
          <cell r="H136" t="str">
            <v>224</v>
          </cell>
        </row>
        <row r="137">
          <cell r="A137" t="str">
            <v>A33422609</v>
          </cell>
          <cell r="B137" t="str">
            <v>A</v>
          </cell>
          <cell r="C137" t="str">
            <v>334</v>
          </cell>
          <cell r="D137" t="str">
            <v>22609</v>
          </cell>
          <cell r="E137" t="str">
            <v>FESTEJOS TAURINOS</v>
          </cell>
          <cell r="F137" t="str">
            <v>A</v>
          </cell>
          <cell r="G137" t="str">
            <v>334</v>
          </cell>
          <cell r="H137" t="str">
            <v>226</v>
          </cell>
        </row>
        <row r="138">
          <cell r="A138" t="str">
            <v>A33422613</v>
          </cell>
          <cell r="B138" t="str">
            <v>A</v>
          </cell>
          <cell r="C138" t="str">
            <v>334</v>
          </cell>
          <cell r="D138" t="str">
            <v>22613</v>
          </cell>
          <cell r="E138" t="str">
            <v>ANIMACION A LA LECTURA</v>
          </cell>
          <cell r="F138" t="str">
            <v>A</v>
          </cell>
          <cell r="G138" t="str">
            <v>334</v>
          </cell>
          <cell r="H138" t="str">
            <v>226</v>
          </cell>
        </row>
        <row r="139">
          <cell r="A139" t="str">
            <v>A33422618</v>
          </cell>
          <cell r="B139" t="str">
            <v>A</v>
          </cell>
          <cell r="C139" t="str">
            <v>334</v>
          </cell>
          <cell r="D139" t="str">
            <v>22618</v>
          </cell>
          <cell r="E139" t="str">
            <v>PINTO VERANO</v>
          </cell>
          <cell r="F139" t="str">
            <v>A</v>
          </cell>
          <cell r="G139" t="str">
            <v>334</v>
          </cell>
          <cell r="H139" t="str">
            <v>226</v>
          </cell>
        </row>
        <row r="140">
          <cell r="A140" t="str">
            <v>A33422619</v>
          </cell>
          <cell r="B140" t="str">
            <v>A</v>
          </cell>
          <cell r="C140" t="str">
            <v>334</v>
          </cell>
          <cell r="D140" t="str">
            <v>22619</v>
          </cell>
          <cell r="E140" t="str">
            <v>FIESTAS CARNAVALES Y NAVIDAD</v>
          </cell>
          <cell r="F140" t="str">
            <v>A</v>
          </cell>
          <cell r="G140" t="str">
            <v>334</v>
          </cell>
          <cell r="H140" t="str">
            <v>226</v>
          </cell>
        </row>
        <row r="141">
          <cell r="A141" t="str">
            <v>A33422620</v>
          </cell>
          <cell r="B141" t="str">
            <v>A</v>
          </cell>
          <cell r="C141" t="str">
            <v>334</v>
          </cell>
          <cell r="D141" t="str">
            <v>22620</v>
          </cell>
          <cell r="E141" t="str">
            <v>PROMOCION BANDA MPAL Y CORO</v>
          </cell>
          <cell r="F141" t="str">
            <v>A</v>
          </cell>
          <cell r="G141" t="str">
            <v>334</v>
          </cell>
          <cell r="H141" t="str">
            <v>226</v>
          </cell>
        </row>
        <row r="142">
          <cell r="A142" t="str">
            <v>A33422623</v>
          </cell>
          <cell r="B142" t="str">
            <v>A</v>
          </cell>
          <cell r="C142" t="str">
            <v>334</v>
          </cell>
          <cell r="D142" t="str">
            <v>22623</v>
          </cell>
          <cell r="E142" t="str">
            <v>FIESTAS PATRONALES</v>
          </cell>
          <cell r="F142" t="str">
            <v>A</v>
          </cell>
          <cell r="G142" t="str">
            <v>334</v>
          </cell>
          <cell r="H142" t="str">
            <v>226</v>
          </cell>
        </row>
        <row r="143">
          <cell r="A143" t="str">
            <v>A33422628</v>
          </cell>
          <cell r="B143" t="str">
            <v>A</v>
          </cell>
          <cell r="C143" t="str">
            <v>334</v>
          </cell>
          <cell r="D143" t="str">
            <v>22628</v>
          </cell>
          <cell r="E143" t="str">
            <v>VIVE LA NAVIDAD</v>
          </cell>
          <cell r="F143" t="str">
            <v>A</v>
          </cell>
          <cell r="G143" t="str">
            <v>334</v>
          </cell>
          <cell r="H143" t="str">
            <v>226</v>
          </cell>
        </row>
        <row r="144">
          <cell r="A144" t="str">
            <v>A33422630</v>
          </cell>
          <cell r="B144" t="str">
            <v>A</v>
          </cell>
          <cell r="C144" t="str">
            <v>334</v>
          </cell>
          <cell r="D144" t="str">
            <v>22630</v>
          </cell>
          <cell r="E144" t="str">
            <v>PROGRAMACION SOCIOCULTURAL</v>
          </cell>
          <cell r="F144" t="str">
            <v>A</v>
          </cell>
          <cell r="G144" t="str">
            <v>334</v>
          </cell>
          <cell r="H144" t="str">
            <v>226</v>
          </cell>
        </row>
        <row r="145">
          <cell r="A145" t="str">
            <v>A33422643</v>
          </cell>
          <cell r="B145" t="str">
            <v>A</v>
          </cell>
          <cell r="C145" t="str">
            <v>334</v>
          </cell>
          <cell r="D145" t="str">
            <v>22643</v>
          </cell>
          <cell r="E145" t="str">
            <v>ACTIVIDADES MESA DE LA MUSICA</v>
          </cell>
          <cell r="F145" t="str">
            <v>A</v>
          </cell>
          <cell r="G145">
            <v>334</v>
          </cell>
          <cell r="H145">
            <v>226</v>
          </cell>
        </row>
        <row r="146">
          <cell r="A146" t="str">
            <v>A33422644</v>
          </cell>
          <cell r="B146" t="str">
            <v>A</v>
          </cell>
          <cell r="C146" t="str">
            <v>334</v>
          </cell>
          <cell r="D146" t="str">
            <v>22644</v>
          </cell>
          <cell r="E146" t="str">
            <v>ACTIVIDADES CONSEJO SECTORIAL  DE CULTURA</v>
          </cell>
          <cell r="F146" t="str">
            <v>A</v>
          </cell>
          <cell r="G146">
            <v>334</v>
          </cell>
          <cell r="H146">
            <v>226</v>
          </cell>
        </row>
        <row r="147">
          <cell r="A147" t="str">
            <v>A33422690</v>
          </cell>
          <cell r="B147" t="str">
            <v>A</v>
          </cell>
          <cell r="C147" t="str">
            <v>334</v>
          </cell>
          <cell r="D147" t="str">
            <v>22690</v>
          </cell>
          <cell r="E147" t="str">
            <v>GASTOS DIVERSOS</v>
          </cell>
          <cell r="F147" t="str">
            <v>A</v>
          </cell>
          <cell r="G147" t="str">
            <v>334</v>
          </cell>
          <cell r="H147" t="str">
            <v>226</v>
          </cell>
        </row>
        <row r="148">
          <cell r="A148" t="str">
            <v>A33422718</v>
          </cell>
          <cell r="B148" t="str">
            <v>A</v>
          </cell>
          <cell r="C148" t="str">
            <v>334</v>
          </cell>
          <cell r="D148" t="str">
            <v>22718</v>
          </cell>
          <cell r="E148" t="str">
            <v>MANTENIMIENTO ASCENSORES</v>
          </cell>
          <cell r="F148" t="str">
            <v>A</v>
          </cell>
          <cell r="G148" t="str">
            <v>334</v>
          </cell>
          <cell r="H148" t="str">
            <v>227</v>
          </cell>
        </row>
        <row r="149">
          <cell r="A149" t="str">
            <v>A33422719</v>
          </cell>
          <cell r="B149" t="str">
            <v>A</v>
          </cell>
          <cell r="C149" t="str">
            <v>334</v>
          </cell>
          <cell r="D149" t="str">
            <v>22719</v>
          </cell>
          <cell r="E149" t="str">
            <v>MANTENIMIENTO CLIMATIZACION</v>
          </cell>
          <cell r="F149" t="str">
            <v>A</v>
          </cell>
          <cell r="G149" t="str">
            <v>334</v>
          </cell>
          <cell r="H149" t="str">
            <v>227</v>
          </cell>
        </row>
        <row r="150">
          <cell r="A150" t="str">
            <v>A33422723</v>
          </cell>
          <cell r="B150" t="str">
            <v>A</v>
          </cell>
          <cell r="C150" t="str">
            <v>334</v>
          </cell>
          <cell r="D150" t="str">
            <v>22723</v>
          </cell>
          <cell r="E150" t="str">
            <v>CONTRATO ILUMINACION Y SONIDO TEATRO</v>
          </cell>
          <cell r="F150" t="str">
            <v>A</v>
          </cell>
          <cell r="G150" t="str">
            <v>334</v>
          </cell>
          <cell r="H150" t="str">
            <v>227</v>
          </cell>
        </row>
        <row r="151">
          <cell r="A151" t="str">
            <v>A33422730</v>
          </cell>
          <cell r="B151" t="str">
            <v>A</v>
          </cell>
          <cell r="C151" t="str">
            <v>334</v>
          </cell>
          <cell r="D151" t="str">
            <v>22730</v>
          </cell>
          <cell r="E151" t="str">
            <v>CONTRATO ILUMINACION FIESTAS</v>
          </cell>
          <cell r="F151" t="str">
            <v>A</v>
          </cell>
          <cell r="G151" t="str">
            <v>334</v>
          </cell>
          <cell r="H151" t="str">
            <v>227</v>
          </cell>
        </row>
        <row r="152">
          <cell r="A152" t="str">
            <v>A33422732</v>
          </cell>
          <cell r="B152" t="str">
            <v>A</v>
          </cell>
          <cell r="C152" t="str">
            <v>334</v>
          </cell>
          <cell r="D152" t="str">
            <v>22732</v>
          </cell>
          <cell r="E152" t="str">
            <v>CONTRATO FUEGOS ARTIFICIALES</v>
          </cell>
          <cell r="F152" t="str">
            <v>A</v>
          </cell>
          <cell r="G152" t="str">
            <v>334</v>
          </cell>
          <cell r="H152" t="str">
            <v>227</v>
          </cell>
        </row>
        <row r="153">
          <cell r="A153" t="str">
            <v>A33422748</v>
          </cell>
          <cell r="B153" t="str">
            <v>A</v>
          </cell>
          <cell r="C153" t="str">
            <v>334</v>
          </cell>
          <cell r="D153" t="str">
            <v>22748</v>
          </cell>
          <cell r="E153" t="str">
            <v>PROGRAMACION TEATRO MPAL</v>
          </cell>
          <cell r="F153" t="str">
            <v>A</v>
          </cell>
          <cell r="G153" t="str">
            <v>334</v>
          </cell>
          <cell r="H153" t="str">
            <v>227</v>
          </cell>
        </row>
        <row r="154">
          <cell r="A154" t="str">
            <v>A33422753</v>
          </cell>
          <cell r="B154" t="str">
            <v>A</v>
          </cell>
          <cell r="C154" t="str">
            <v>334</v>
          </cell>
          <cell r="D154" t="str">
            <v>22753</v>
          </cell>
          <cell r="E154" t="str">
            <v>PROMOCIÓN DEL COMERCIO Y PYMES</v>
          </cell>
          <cell r="F154" t="str">
            <v>A</v>
          </cell>
          <cell r="G154" t="str">
            <v>334</v>
          </cell>
          <cell r="H154" t="str">
            <v>227</v>
          </cell>
        </row>
        <row r="155">
          <cell r="A155" t="str">
            <v>A33422755</v>
          </cell>
          <cell r="B155" t="str">
            <v>A</v>
          </cell>
          <cell r="C155" t="str">
            <v>334</v>
          </cell>
          <cell r="D155" t="str">
            <v>22755</v>
          </cell>
          <cell r="E155" t="str">
            <v>T.R.O.E.P.: FESTIVAL RENACENTISTA</v>
          </cell>
          <cell r="F155" t="str">
            <v>A</v>
          </cell>
          <cell r="G155" t="str">
            <v>334</v>
          </cell>
          <cell r="H155" t="str">
            <v>227</v>
          </cell>
        </row>
        <row r="156">
          <cell r="A156" t="str">
            <v>A33422756</v>
          </cell>
          <cell r="B156" t="str">
            <v>A</v>
          </cell>
          <cell r="C156" t="str">
            <v>334</v>
          </cell>
          <cell r="D156" t="str">
            <v>22756</v>
          </cell>
          <cell r="E156" t="str">
            <v>T.R.O.E.P.: :DIFUSIÓN PATRIMONIO HISTÓRICO</v>
          </cell>
          <cell r="F156" t="str">
            <v>A</v>
          </cell>
          <cell r="G156" t="str">
            <v>334</v>
          </cell>
          <cell r="H156" t="str">
            <v>227</v>
          </cell>
        </row>
        <row r="157">
          <cell r="A157" t="str">
            <v>A33422757</v>
          </cell>
          <cell r="B157" t="str">
            <v>A</v>
          </cell>
          <cell r="C157" t="str">
            <v>334</v>
          </cell>
          <cell r="D157" t="str">
            <v>22757</v>
          </cell>
          <cell r="E157" t="str">
            <v>T.R.O.E.P.: DIFUSIÓN</v>
          </cell>
          <cell r="F157" t="str">
            <v>A</v>
          </cell>
          <cell r="G157" t="str">
            <v>334</v>
          </cell>
          <cell r="H157" t="str">
            <v>227</v>
          </cell>
        </row>
        <row r="158">
          <cell r="A158" t="str">
            <v>A33422758</v>
          </cell>
          <cell r="B158" t="str">
            <v>A</v>
          </cell>
          <cell r="C158" t="str">
            <v>334</v>
          </cell>
          <cell r="D158" t="str">
            <v>22758</v>
          </cell>
          <cell r="E158" t="str">
            <v>T.R.O.E.P.: CONTRATO SONIDO ACTUACIONES CALLE</v>
          </cell>
          <cell r="F158" t="str">
            <v>A</v>
          </cell>
          <cell r="G158" t="str">
            <v>334</v>
          </cell>
          <cell r="H158" t="str">
            <v>227</v>
          </cell>
        </row>
        <row r="159">
          <cell r="A159" t="str">
            <v>A33422759</v>
          </cell>
          <cell r="B159" t="str">
            <v>A</v>
          </cell>
          <cell r="C159" t="str">
            <v>334</v>
          </cell>
          <cell r="D159" t="str">
            <v>22759</v>
          </cell>
          <cell r="E159" t="str">
            <v>T.R.O.E.P.: AGENDA 21 CULTURAL</v>
          </cell>
          <cell r="F159" t="str">
            <v>A</v>
          </cell>
          <cell r="G159" t="str">
            <v>334</v>
          </cell>
          <cell r="H159" t="str">
            <v>227</v>
          </cell>
        </row>
        <row r="160">
          <cell r="A160" t="str">
            <v>A33422765</v>
          </cell>
          <cell r="B160" t="str">
            <v>A</v>
          </cell>
          <cell r="C160" t="str">
            <v>334</v>
          </cell>
          <cell r="D160" t="str">
            <v>22765</v>
          </cell>
          <cell r="E160" t="str">
            <v>TROEP-CONTRATO VENTA DE DE ENTRADAS EVENTOS MUNICIPALES</v>
          </cell>
          <cell r="F160" t="str">
            <v>A</v>
          </cell>
          <cell r="G160" t="str">
            <v>334</v>
          </cell>
          <cell r="H160" t="str">
            <v>227</v>
          </cell>
        </row>
        <row r="161">
          <cell r="A161" t="str">
            <v>A33722660</v>
          </cell>
          <cell r="B161" t="str">
            <v>A</v>
          </cell>
          <cell r="C161" t="str">
            <v>337</v>
          </cell>
          <cell r="D161" t="str">
            <v>22660</v>
          </cell>
          <cell r="E161" t="str">
            <v>ACTIVIDADES CONSEJO SECTORIAL ESCOLAR</v>
          </cell>
          <cell r="F161" t="str">
            <v>A</v>
          </cell>
          <cell r="G161">
            <v>337</v>
          </cell>
          <cell r="H161">
            <v>226</v>
          </cell>
        </row>
        <row r="162">
          <cell r="A162" t="str">
            <v>A33722782</v>
          </cell>
          <cell r="B162" t="str">
            <v>A</v>
          </cell>
          <cell r="C162" t="str">
            <v>337</v>
          </cell>
          <cell r="D162" t="str">
            <v>22782</v>
          </cell>
          <cell r="E162" t="str">
            <v>ACTIVIDADES JUVENTUD E INFANCIA</v>
          </cell>
          <cell r="F162" t="str">
            <v>A</v>
          </cell>
          <cell r="G162">
            <v>337</v>
          </cell>
          <cell r="H162">
            <v>227</v>
          </cell>
        </row>
        <row r="163">
          <cell r="A163" t="str">
            <v>A34113000</v>
          </cell>
          <cell r="B163" t="str">
            <v>A</v>
          </cell>
          <cell r="C163" t="str">
            <v>341</v>
          </cell>
          <cell r="D163" t="str">
            <v>13000</v>
          </cell>
          <cell r="E163" t="str">
            <v>RETRIBUCIONES BÁSICAS</v>
          </cell>
          <cell r="F163">
            <v>0</v>
          </cell>
          <cell r="G163" t="str">
            <v>3</v>
          </cell>
          <cell r="H163" t="str">
            <v>1</v>
          </cell>
        </row>
        <row r="164">
          <cell r="A164" t="str">
            <v>A34113002</v>
          </cell>
          <cell r="B164" t="str">
            <v>A</v>
          </cell>
          <cell r="C164" t="str">
            <v>341</v>
          </cell>
          <cell r="D164" t="str">
            <v>13002</v>
          </cell>
          <cell r="E164" t="str">
            <v>OTRAS REMUNERACIONES</v>
          </cell>
          <cell r="F164">
            <v>0</v>
          </cell>
          <cell r="G164" t="str">
            <v>3</v>
          </cell>
          <cell r="H164" t="str">
            <v>1</v>
          </cell>
        </row>
        <row r="165">
          <cell r="A165" t="str">
            <v>A34115000</v>
          </cell>
          <cell r="B165" t="str">
            <v>A</v>
          </cell>
          <cell r="C165" t="str">
            <v>341</v>
          </cell>
          <cell r="D165" t="str">
            <v>15000</v>
          </cell>
          <cell r="E165" t="str">
            <v>PRODUCTIVIDAD</v>
          </cell>
          <cell r="F165">
            <v>0</v>
          </cell>
          <cell r="G165" t="str">
            <v>3</v>
          </cell>
          <cell r="H165" t="str">
            <v>1</v>
          </cell>
        </row>
        <row r="166">
          <cell r="A166" t="str">
            <v>A34115200</v>
          </cell>
          <cell r="B166" t="str">
            <v>A</v>
          </cell>
          <cell r="C166" t="str">
            <v>341</v>
          </cell>
          <cell r="D166" t="str">
            <v>15200</v>
          </cell>
          <cell r="E166" t="str">
            <v>OTROS INCENTIVOS AL RENDIMIENTO</v>
          </cell>
          <cell r="F166">
            <v>0</v>
          </cell>
          <cell r="G166" t="str">
            <v>3</v>
          </cell>
          <cell r="H166" t="str">
            <v>1</v>
          </cell>
        </row>
        <row r="167">
          <cell r="A167" t="str">
            <v>A34116000</v>
          </cell>
          <cell r="B167" t="str">
            <v>A</v>
          </cell>
          <cell r="C167" t="str">
            <v>341</v>
          </cell>
          <cell r="D167" t="str">
            <v>16000</v>
          </cell>
          <cell r="E167" t="str">
            <v>SEGURIDAD SOCIAL</v>
          </cell>
          <cell r="F167">
            <v>0</v>
          </cell>
          <cell r="G167" t="str">
            <v>3</v>
          </cell>
          <cell r="H167" t="str">
            <v>1</v>
          </cell>
        </row>
        <row r="168">
          <cell r="A168" t="str">
            <v>A34116200</v>
          </cell>
          <cell r="B168" t="str">
            <v>A</v>
          </cell>
          <cell r="C168" t="str">
            <v>341</v>
          </cell>
          <cell r="D168" t="str">
            <v>16200</v>
          </cell>
          <cell r="E168" t="str">
            <v>FORMACIÓN Y PERFECCIONAMIENTO DEL PERSONAL</v>
          </cell>
          <cell r="F168">
            <v>0</v>
          </cell>
          <cell r="G168" t="str">
            <v>3</v>
          </cell>
          <cell r="H168" t="str">
            <v>1</v>
          </cell>
        </row>
        <row r="169">
          <cell r="A169" t="str">
            <v>A34116204</v>
          </cell>
          <cell r="B169" t="str">
            <v>A</v>
          </cell>
          <cell r="C169" t="str">
            <v>341</v>
          </cell>
          <cell r="D169" t="str">
            <v>16204</v>
          </cell>
          <cell r="E169" t="str">
            <v>ACCIÓN SOCIAL</v>
          </cell>
          <cell r="F169">
            <v>0</v>
          </cell>
          <cell r="G169" t="str">
            <v>3</v>
          </cell>
          <cell r="H169" t="str">
            <v>1</v>
          </cell>
        </row>
        <row r="170">
          <cell r="A170" t="str">
            <v>A34116205</v>
          </cell>
          <cell r="B170" t="str">
            <v>A</v>
          </cell>
          <cell r="C170" t="str">
            <v>341</v>
          </cell>
          <cell r="D170" t="str">
            <v>16205</v>
          </cell>
          <cell r="E170" t="str">
            <v>SEGUROS</v>
          </cell>
          <cell r="F170">
            <v>0</v>
          </cell>
          <cell r="G170" t="str">
            <v>3</v>
          </cell>
          <cell r="H170" t="str">
            <v>1</v>
          </cell>
        </row>
        <row r="171">
          <cell r="A171" t="str">
            <v>A34116209</v>
          </cell>
          <cell r="B171" t="str">
            <v>A</v>
          </cell>
          <cell r="C171" t="str">
            <v>341</v>
          </cell>
          <cell r="D171" t="str">
            <v>16209</v>
          </cell>
          <cell r="E171" t="str">
            <v>OTROS GASTOS SOCIALES</v>
          </cell>
          <cell r="F171">
            <v>0</v>
          </cell>
          <cell r="G171" t="str">
            <v>3</v>
          </cell>
          <cell r="H171" t="str">
            <v>1</v>
          </cell>
        </row>
        <row r="172">
          <cell r="A172" t="str">
            <v>A34120600</v>
          </cell>
          <cell r="B172" t="str">
            <v>A</v>
          </cell>
          <cell r="C172" t="str">
            <v>341</v>
          </cell>
          <cell r="D172" t="str">
            <v>20600</v>
          </cell>
          <cell r="E172" t="str">
            <v>ARRENDAMIENTO EQUIPOS PROCESOS DE INFORMACION</v>
          </cell>
          <cell r="F172" t="str">
            <v>A</v>
          </cell>
          <cell r="G172" t="str">
            <v>341</v>
          </cell>
          <cell r="H172" t="str">
            <v>206</v>
          </cell>
        </row>
        <row r="173">
          <cell r="A173" t="str">
            <v>A34121200</v>
          </cell>
          <cell r="B173" t="str">
            <v>A</v>
          </cell>
          <cell r="C173" t="str">
            <v>341</v>
          </cell>
          <cell r="D173" t="str">
            <v>21200</v>
          </cell>
          <cell r="E173" t="str">
            <v>REP. MANT. Y CONSERVACION EDIFICIOS</v>
          </cell>
          <cell r="F173" t="str">
            <v>A</v>
          </cell>
          <cell r="G173" t="str">
            <v>341</v>
          </cell>
          <cell r="H173" t="str">
            <v>212</v>
          </cell>
        </row>
        <row r="174">
          <cell r="A174" t="str">
            <v>A34122100</v>
          </cell>
          <cell r="B174" t="str">
            <v>A</v>
          </cell>
          <cell r="C174" t="str">
            <v>341</v>
          </cell>
          <cell r="D174" t="str">
            <v>22100</v>
          </cell>
          <cell r="E174" t="str">
            <v>SUMINISTROS: ENERGÍA ELÉCTRICA</v>
          </cell>
          <cell r="F174" t="str">
            <v>A</v>
          </cell>
          <cell r="G174" t="str">
            <v>341</v>
          </cell>
          <cell r="H174" t="str">
            <v>221</v>
          </cell>
        </row>
        <row r="175">
          <cell r="A175" t="str">
            <v>A34122101</v>
          </cell>
          <cell r="B175" t="str">
            <v>A</v>
          </cell>
          <cell r="C175" t="str">
            <v>341</v>
          </cell>
          <cell r="D175" t="str">
            <v>22101</v>
          </cell>
          <cell r="E175" t="str">
            <v>SUMINISTROS: AGUA</v>
          </cell>
          <cell r="F175" t="str">
            <v>A</v>
          </cell>
          <cell r="G175" t="str">
            <v>341</v>
          </cell>
          <cell r="H175" t="str">
            <v>221</v>
          </cell>
        </row>
        <row r="176">
          <cell r="A176" t="str">
            <v>A34122102</v>
          </cell>
          <cell r="B176" t="str">
            <v>A</v>
          </cell>
          <cell r="C176" t="str">
            <v>341</v>
          </cell>
          <cell r="D176" t="str">
            <v>22102</v>
          </cell>
          <cell r="E176" t="str">
            <v>GAS</v>
          </cell>
          <cell r="F176" t="str">
            <v>A</v>
          </cell>
          <cell r="G176" t="str">
            <v>341</v>
          </cell>
          <cell r="H176" t="str">
            <v>221</v>
          </cell>
        </row>
        <row r="177">
          <cell r="A177" t="str">
            <v>A34122104</v>
          </cell>
          <cell r="B177" t="str">
            <v>A</v>
          </cell>
          <cell r="C177" t="str">
            <v>341</v>
          </cell>
          <cell r="D177" t="str">
            <v>22104</v>
          </cell>
          <cell r="E177" t="str">
            <v>VESTUARIO</v>
          </cell>
          <cell r="F177" t="str">
            <v>A</v>
          </cell>
          <cell r="G177" t="str">
            <v>341</v>
          </cell>
          <cell r="H177" t="str">
            <v>221</v>
          </cell>
        </row>
        <row r="178">
          <cell r="A178" t="str">
            <v>A34122116</v>
          </cell>
          <cell r="B178" t="str">
            <v>A</v>
          </cell>
          <cell r="C178" t="str">
            <v>341</v>
          </cell>
          <cell r="D178" t="str">
            <v>22116</v>
          </cell>
          <cell r="E178" t="str">
            <v>TROFEOS DEPORTIVOS</v>
          </cell>
          <cell r="F178" t="str">
            <v>A</v>
          </cell>
          <cell r="G178" t="str">
            <v>341</v>
          </cell>
          <cell r="H178" t="str">
            <v>221</v>
          </cell>
        </row>
        <row r="179">
          <cell r="A179" t="str">
            <v>A34122119</v>
          </cell>
          <cell r="B179" t="str">
            <v>A</v>
          </cell>
          <cell r="C179" t="str">
            <v>341</v>
          </cell>
          <cell r="D179" t="str">
            <v>22119</v>
          </cell>
          <cell r="E179" t="str">
            <v>MATERIAL TECNICO DEPORTIVO</v>
          </cell>
          <cell r="F179" t="str">
            <v>A</v>
          </cell>
          <cell r="G179" t="str">
            <v>341</v>
          </cell>
          <cell r="H179" t="str">
            <v>221</v>
          </cell>
        </row>
        <row r="180">
          <cell r="A180" t="str">
            <v>A34122200</v>
          </cell>
          <cell r="B180" t="str">
            <v>A</v>
          </cell>
          <cell r="C180" t="str">
            <v>341</v>
          </cell>
          <cell r="D180" t="str">
            <v>22200</v>
          </cell>
          <cell r="E180" t="str">
            <v>SERVICIOS DE TELECOMUNICACIONES</v>
          </cell>
          <cell r="F180" t="str">
            <v>A</v>
          </cell>
          <cell r="G180" t="str">
            <v>341</v>
          </cell>
          <cell r="H180" t="str">
            <v>222</v>
          </cell>
        </row>
        <row r="181">
          <cell r="A181" t="str">
            <v>A34122201</v>
          </cell>
          <cell r="B181" t="str">
            <v>A</v>
          </cell>
          <cell r="C181" t="str">
            <v>341</v>
          </cell>
          <cell r="D181" t="str">
            <v>22201</v>
          </cell>
          <cell r="E181" t="str">
            <v>POSTALES</v>
          </cell>
          <cell r="F181" t="str">
            <v>A</v>
          </cell>
          <cell r="G181" t="str">
            <v>341</v>
          </cell>
          <cell r="H181" t="str">
            <v>222</v>
          </cell>
        </row>
        <row r="182">
          <cell r="A182" t="str">
            <v>A34122402</v>
          </cell>
          <cell r="B182" t="str">
            <v>A</v>
          </cell>
          <cell r="C182" t="str">
            <v>341</v>
          </cell>
          <cell r="D182" t="str">
            <v>22402</v>
          </cell>
          <cell r="E182" t="str">
            <v>SEGUROS DEPORTIVOS</v>
          </cell>
          <cell r="F182" t="str">
            <v>A</v>
          </cell>
          <cell r="G182" t="str">
            <v>341</v>
          </cell>
          <cell r="H182" t="str">
            <v>224</v>
          </cell>
        </row>
        <row r="183">
          <cell r="A183" t="str">
            <v>A34122640</v>
          </cell>
          <cell r="B183" t="str">
            <v>A</v>
          </cell>
          <cell r="C183" t="str">
            <v>341</v>
          </cell>
          <cell r="D183" t="str">
            <v>22640</v>
          </cell>
          <cell r="E183" t="str">
            <v>ACTIVIDADES CONSEJO SECTORIAL DE DEPORTES</v>
          </cell>
          <cell r="F183" t="str">
            <v>A</v>
          </cell>
          <cell r="G183">
            <v>341</v>
          </cell>
          <cell r="H183">
            <v>226</v>
          </cell>
        </row>
        <row r="184">
          <cell r="A184" t="str">
            <v>A34122690</v>
          </cell>
          <cell r="B184" t="str">
            <v>A</v>
          </cell>
          <cell r="C184" t="str">
            <v>341</v>
          </cell>
          <cell r="D184" t="str">
            <v>22690</v>
          </cell>
          <cell r="E184" t="str">
            <v>GASTOS DIVERSOS</v>
          </cell>
          <cell r="F184" t="str">
            <v>A</v>
          </cell>
          <cell r="G184" t="str">
            <v>341</v>
          </cell>
          <cell r="H184" t="str">
            <v>226</v>
          </cell>
        </row>
        <row r="185">
          <cell r="A185" t="str">
            <v>A34122718</v>
          </cell>
          <cell r="B185" t="str">
            <v>A</v>
          </cell>
          <cell r="C185" t="str">
            <v>341</v>
          </cell>
          <cell r="D185" t="str">
            <v>22718</v>
          </cell>
          <cell r="E185" t="str">
            <v>MANTENIMIENTO ASCENSORES</v>
          </cell>
          <cell r="F185" t="str">
            <v>A</v>
          </cell>
          <cell r="G185" t="str">
            <v>341</v>
          </cell>
          <cell r="H185" t="str">
            <v>227</v>
          </cell>
        </row>
        <row r="186">
          <cell r="A186" t="str">
            <v>A34122719</v>
          </cell>
          <cell r="B186" t="str">
            <v>A</v>
          </cell>
          <cell r="C186" t="str">
            <v>341</v>
          </cell>
          <cell r="D186" t="str">
            <v>22719</v>
          </cell>
          <cell r="E186" t="str">
            <v>MANTENIMIENTO CLIMATIZACION</v>
          </cell>
          <cell r="F186" t="str">
            <v>A</v>
          </cell>
          <cell r="G186" t="str">
            <v>341</v>
          </cell>
          <cell r="H186" t="str">
            <v>227</v>
          </cell>
        </row>
        <row r="187">
          <cell r="A187" t="str">
            <v>A34122735</v>
          </cell>
          <cell r="B187" t="str">
            <v>A</v>
          </cell>
          <cell r="C187" t="str">
            <v>341</v>
          </cell>
          <cell r="D187" t="str">
            <v>22735</v>
          </cell>
          <cell r="E187" t="str">
            <v>ARBITRAJES Y COORDINACION</v>
          </cell>
          <cell r="F187" t="str">
            <v>A</v>
          </cell>
          <cell r="G187" t="str">
            <v>341</v>
          </cell>
          <cell r="H187" t="str">
            <v>227</v>
          </cell>
        </row>
        <row r="188">
          <cell r="A188" t="str">
            <v>A34122776</v>
          </cell>
          <cell r="B188" t="str">
            <v>A</v>
          </cell>
          <cell r="C188" t="str">
            <v>341</v>
          </cell>
          <cell r="D188" t="str">
            <v>22776</v>
          </cell>
          <cell r="E188" t="str">
            <v>CONTRATO GESTION ACTIVIDADES DEPORTIVAS</v>
          </cell>
          <cell r="F188" t="str">
            <v>A</v>
          </cell>
          <cell r="G188" t="str">
            <v>341</v>
          </cell>
          <cell r="H188" t="str">
            <v>227</v>
          </cell>
        </row>
        <row r="189">
          <cell r="A189" t="str">
            <v>A34122799</v>
          </cell>
          <cell r="B189" t="str">
            <v>A</v>
          </cell>
          <cell r="C189" t="str">
            <v>341</v>
          </cell>
          <cell r="D189" t="str">
            <v>22799</v>
          </cell>
          <cell r="E189" t="str">
            <v>OTROS TRABAJOS REAQLIZADO POR OTRAS EMPRESAS Y PROFES.</v>
          </cell>
          <cell r="F189" t="str">
            <v>A</v>
          </cell>
          <cell r="G189" t="str">
            <v>341</v>
          </cell>
          <cell r="H189" t="str">
            <v>227</v>
          </cell>
        </row>
        <row r="190">
          <cell r="A190" t="str">
            <v>A34123120</v>
          </cell>
          <cell r="B190" t="str">
            <v>A</v>
          </cell>
          <cell r="C190" t="str">
            <v>341</v>
          </cell>
          <cell r="D190" t="str">
            <v>23120</v>
          </cell>
          <cell r="E190" t="str">
            <v>DEL PERSONAL NO DIRECTIVO</v>
          </cell>
          <cell r="F190" t="str">
            <v>A</v>
          </cell>
          <cell r="G190" t="str">
            <v>341</v>
          </cell>
          <cell r="H190" t="str">
            <v>231</v>
          </cell>
        </row>
        <row r="191">
          <cell r="A191" t="str">
            <v>A34144900</v>
          </cell>
          <cell r="B191" t="str">
            <v>A</v>
          </cell>
          <cell r="C191" t="str">
            <v>341</v>
          </cell>
          <cell r="D191" t="str">
            <v>44900</v>
          </cell>
          <cell r="E191" t="str">
            <v>ENCOMIENDA A ASERPINTO GESTION INSTALACIONES DEPORTIVAS</v>
          </cell>
          <cell r="F191" t="str">
            <v>A</v>
          </cell>
          <cell r="G191">
            <v>341</v>
          </cell>
          <cell r="H191">
            <v>449</v>
          </cell>
        </row>
        <row r="192">
          <cell r="A192" t="str">
            <v>A34148001</v>
          </cell>
          <cell r="B192" t="str">
            <v>A</v>
          </cell>
          <cell r="C192" t="str">
            <v>341</v>
          </cell>
          <cell r="D192" t="str">
            <v>48001</v>
          </cell>
          <cell r="E192" t="str">
            <v>FOMENTO DEPORTE ESCOLAR</v>
          </cell>
          <cell r="F192" t="str">
            <v>A</v>
          </cell>
          <cell r="G192" t="str">
            <v>341</v>
          </cell>
          <cell r="H192" t="str">
            <v>480</v>
          </cell>
        </row>
        <row r="193">
          <cell r="A193" t="str">
            <v>A34148004</v>
          </cell>
          <cell r="B193" t="str">
            <v>A</v>
          </cell>
          <cell r="C193" t="str">
            <v>341</v>
          </cell>
          <cell r="D193" t="str">
            <v>48004</v>
          </cell>
          <cell r="E193" t="str">
            <v>FOMENTO DEPORTE</v>
          </cell>
          <cell r="F193" t="str">
            <v>A</v>
          </cell>
          <cell r="G193" t="str">
            <v>341</v>
          </cell>
          <cell r="H193" t="str">
            <v>480</v>
          </cell>
        </row>
        <row r="194">
          <cell r="A194" t="str">
            <v>A34148904</v>
          </cell>
          <cell r="B194" t="str">
            <v>A</v>
          </cell>
          <cell r="C194" t="str">
            <v>341</v>
          </cell>
          <cell r="D194" t="str">
            <v>48904</v>
          </cell>
          <cell r="E194" t="str">
            <v>PROGRAMAS DEPORTIVOS Y ACTIVIDADES</v>
          </cell>
          <cell r="F194" t="str">
            <v>A</v>
          </cell>
          <cell r="G194" t="str">
            <v>341</v>
          </cell>
          <cell r="H194" t="str">
            <v>489</v>
          </cell>
        </row>
        <row r="195">
          <cell r="A195" t="str">
            <v>A34263205</v>
          </cell>
          <cell r="B195" t="str">
            <v>A</v>
          </cell>
          <cell r="C195" t="str">
            <v>342</v>
          </cell>
          <cell r="D195" t="str">
            <v>63205</v>
          </cell>
          <cell r="E195" t="str">
            <v>REPARACION-MEJORA CUBIERTA PABELLON DEP.P.ASTURIAS</v>
          </cell>
          <cell r="F195" t="str">
            <v>A</v>
          </cell>
          <cell r="G195">
            <v>342</v>
          </cell>
          <cell r="H195">
            <v>63205</v>
          </cell>
        </row>
        <row r="196">
          <cell r="A196" t="str">
            <v>A34263206</v>
          </cell>
          <cell r="B196" t="str">
            <v>A</v>
          </cell>
          <cell r="C196" t="str">
            <v>342</v>
          </cell>
          <cell r="D196" t="str">
            <v>63206</v>
          </cell>
          <cell r="E196" t="str">
            <v>CONSTRUC. CUBIERTA EN GRADERIO DE C.FUTBOL JUNTO A PAB.P.AST</v>
          </cell>
          <cell r="F196" t="str">
            <v>A</v>
          </cell>
          <cell r="G196">
            <v>342</v>
          </cell>
          <cell r="H196">
            <v>63206</v>
          </cell>
        </row>
        <row r="197">
          <cell r="A197" t="str">
            <v>A34263207</v>
          </cell>
          <cell r="B197" t="str">
            <v>A</v>
          </cell>
          <cell r="C197" t="str">
            <v>342</v>
          </cell>
          <cell r="D197" t="str">
            <v>63207</v>
          </cell>
          <cell r="E197" t="str">
            <v>REFORMA Y ACONDIC.VESTUARIOS ESTADIO FUTBOL AMELIA DEL CASTI</v>
          </cell>
          <cell r="F197" t="str">
            <v>A</v>
          </cell>
          <cell r="G197">
            <v>342</v>
          </cell>
          <cell r="H197">
            <v>63207</v>
          </cell>
        </row>
        <row r="198">
          <cell r="A198" t="str">
            <v>A34263208</v>
          </cell>
          <cell r="B198" t="str">
            <v>A</v>
          </cell>
          <cell r="C198" t="str">
            <v>342</v>
          </cell>
          <cell r="D198" t="str">
            <v>63208</v>
          </cell>
          <cell r="E198" t="str">
            <v>SUSTITUCION CUBIERTA FRONTON PARQUE J.CARLOS I</v>
          </cell>
          <cell r="F198" t="str">
            <v>A</v>
          </cell>
          <cell r="G198">
            <v>342</v>
          </cell>
          <cell r="H198">
            <v>63208</v>
          </cell>
        </row>
        <row r="199">
          <cell r="A199" t="str">
            <v>A34263209</v>
          </cell>
          <cell r="B199" t="str">
            <v>A</v>
          </cell>
          <cell r="C199" t="str">
            <v>342</v>
          </cell>
          <cell r="D199" t="str">
            <v>63209</v>
          </cell>
          <cell r="E199" t="str">
            <v>ARREGLOS Y MEJORAS SKATEPARK DEL PARQUE J.CARLOS I</v>
          </cell>
          <cell r="F199" t="str">
            <v>A</v>
          </cell>
          <cell r="G199">
            <v>342</v>
          </cell>
          <cell r="H199">
            <v>63209</v>
          </cell>
        </row>
        <row r="200">
          <cell r="A200" t="str">
            <v>A231113000</v>
          </cell>
          <cell r="B200" t="str">
            <v>A</v>
          </cell>
          <cell r="C200" t="str">
            <v>2311</v>
          </cell>
          <cell r="D200" t="str">
            <v>13000</v>
          </cell>
          <cell r="E200" t="str">
            <v>RETRIBUCIONES BÁSICAS</v>
          </cell>
          <cell r="F200">
            <v>0</v>
          </cell>
          <cell r="G200" t="str">
            <v>2</v>
          </cell>
          <cell r="H200" t="str">
            <v>1</v>
          </cell>
        </row>
        <row r="201">
          <cell r="A201" t="str">
            <v>A231113002</v>
          </cell>
          <cell r="B201" t="str">
            <v>A</v>
          </cell>
          <cell r="C201" t="str">
            <v>2311</v>
          </cell>
          <cell r="D201" t="str">
            <v>13002</v>
          </cell>
          <cell r="E201" t="str">
            <v>OTRAS REMUNERACIONES</v>
          </cell>
          <cell r="F201">
            <v>0</v>
          </cell>
          <cell r="G201" t="str">
            <v>2</v>
          </cell>
          <cell r="H201" t="str">
            <v>1</v>
          </cell>
        </row>
        <row r="202">
          <cell r="A202" t="str">
            <v>A231115000</v>
          </cell>
          <cell r="B202" t="str">
            <v>A</v>
          </cell>
          <cell r="C202" t="str">
            <v>2311</v>
          </cell>
          <cell r="D202" t="str">
            <v>15000</v>
          </cell>
          <cell r="E202" t="str">
            <v>PRODUCTIVIDAD</v>
          </cell>
          <cell r="F202">
            <v>0</v>
          </cell>
          <cell r="G202" t="str">
            <v>2</v>
          </cell>
          <cell r="H202" t="str">
            <v>1</v>
          </cell>
        </row>
        <row r="203">
          <cell r="A203" t="str">
            <v>A231115200</v>
          </cell>
          <cell r="B203" t="str">
            <v>A</v>
          </cell>
          <cell r="C203" t="str">
            <v>2311</v>
          </cell>
          <cell r="D203" t="str">
            <v>15200</v>
          </cell>
          <cell r="E203" t="str">
            <v>OTROS INCENTIVOS AL RENDIMIENTO</v>
          </cell>
          <cell r="F203">
            <v>0</v>
          </cell>
          <cell r="G203" t="str">
            <v>2</v>
          </cell>
          <cell r="H203" t="str">
            <v>1</v>
          </cell>
        </row>
        <row r="204">
          <cell r="A204" t="str">
            <v>A231116000</v>
          </cell>
          <cell r="B204" t="str">
            <v>A</v>
          </cell>
          <cell r="C204" t="str">
            <v>2311</v>
          </cell>
          <cell r="D204" t="str">
            <v>16000</v>
          </cell>
          <cell r="E204" t="str">
            <v>SEGURIDAD SOCIAL</v>
          </cell>
          <cell r="F204">
            <v>0</v>
          </cell>
          <cell r="G204" t="str">
            <v>2</v>
          </cell>
          <cell r="H204" t="str">
            <v>1</v>
          </cell>
        </row>
        <row r="205">
          <cell r="A205" t="str">
            <v>A231116200</v>
          </cell>
          <cell r="B205" t="str">
            <v>A</v>
          </cell>
          <cell r="C205" t="str">
            <v>2311</v>
          </cell>
          <cell r="D205" t="str">
            <v>16200</v>
          </cell>
          <cell r="E205" t="str">
            <v>FORMACIÓN Y PERFECCIONAMIENTO DEL PERSONAL</v>
          </cell>
          <cell r="F205">
            <v>0</v>
          </cell>
          <cell r="G205" t="str">
            <v>2</v>
          </cell>
          <cell r="H205" t="str">
            <v>1</v>
          </cell>
        </row>
        <row r="206">
          <cell r="A206" t="str">
            <v>A231116204</v>
          </cell>
          <cell r="B206" t="str">
            <v>A</v>
          </cell>
          <cell r="C206" t="str">
            <v>2311</v>
          </cell>
          <cell r="D206" t="str">
            <v>16204</v>
          </cell>
          <cell r="E206" t="str">
            <v>ACCIÓN SOCIAL</v>
          </cell>
          <cell r="F206">
            <v>0</v>
          </cell>
          <cell r="G206" t="str">
            <v>2</v>
          </cell>
          <cell r="H206" t="str">
            <v>1</v>
          </cell>
        </row>
        <row r="207">
          <cell r="A207" t="str">
            <v>A231116205</v>
          </cell>
          <cell r="B207" t="str">
            <v>A</v>
          </cell>
          <cell r="C207" t="str">
            <v>2311</v>
          </cell>
          <cell r="D207" t="str">
            <v>16205</v>
          </cell>
          <cell r="E207" t="str">
            <v>SEGUROS</v>
          </cell>
          <cell r="F207">
            <v>0</v>
          </cell>
          <cell r="G207" t="str">
            <v>2</v>
          </cell>
          <cell r="H207" t="str">
            <v>1</v>
          </cell>
        </row>
        <row r="208">
          <cell r="A208" t="str">
            <v>A231116209</v>
          </cell>
          <cell r="B208" t="str">
            <v>A</v>
          </cell>
          <cell r="C208" t="str">
            <v>2311</v>
          </cell>
          <cell r="D208" t="str">
            <v>16209</v>
          </cell>
          <cell r="E208" t="str">
            <v>OTROS GASTOS SOCIALES</v>
          </cell>
          <cell r="F208">
            <v>0</v>
          </cell>
          <cell r="G208" t="str">
            <v>2</v>
          </cell>
          <cell r="H208" t="str">
            <v>1</v>
          </cell>
        </row>
        <row r="209">
          <cell r="A209" t="str">
            <v>A231120200</v>
          </cell>
          <cell r="B209" t="str">
            <v>A</v>
          </cell>
          <cell r="C209" t="str">
            <v>2311</v>
          </cell>
          <cell r="D209" t="str">
            <v>20200</v>
          </cell>
          <cell r="E209" t="str">
            <v>ARRENDAMIENTOS VIVIENDAS IVIMA</v>
          </cell>
          <cell r="F209" t="str">
            <v>A</v>
          </cell>
          <cell r="G209" t="str">
            <v>231</v>
          </cell>
          <cell r="H209" t="str">
            <v>202</v>
          </cell>
        </row>
        <row r="210">
          <cell r="A210" t="str">
            <v>A231120600</v>
          </cell>
          <cell r="B210" t="str">
            <v>A</v>
          </cell>
          <cell r="C210" t="str">
            <v>2311</v>
          </cell>
          <cell r="D210" t="str">
            <v>20600</v>
          </cell>
          <cell r="E210" t="str">
            <v>ARRENDAMIENTO EQUIPOS PROCESOS DE INFORMACION</v>
          </cell>
          <cell r="F210" t="str">
            <v>A</v>
          </cell>
          <cell r="G210" t="str">
            <v>231</v>
          </cell>
          <cell r="H210" t="str">
            <v>206</v>
          </cell>
        </row>
        <row r="211">
          <cell r="A211" t="str">
            <v>A231121200</v>
          </cell>
          <cell r="B211" t="str">
            <v>A</v>
          </cell>
          <cell r="C211" t="str">
            <v>2311</v>
          </cell>
          <cell r="D211" t="str">
            <v>21200</v>
          </cell>
          <cell r="E211" t="str">
            <v>REP. MANT. Y CONSERVACION EDIFICIOS</v>
          </cell>
          <cell r="F211" t="str">
            <v>A</v>
          </cell>
          <cell r="G211" t="str">
            <v>231</v>
          </cell>
          <cell r="H211" t="str">
            <v>212</v>
          </cell>
        </row>
        <row r="212">
          <cell r="A212" t="str">
            <v>A231122100</v>
          </cell>
          <cell r="B212" t="str">
            <v>A</v>
          </cell>
          <cell r="C212" t="str">
            <v>2311</v>
          </cell>
          <cell r="D212" t="str">
            <v>22100</v>
          </cell>
          <cell r="E212" t="str">
            <v>SUMINISTROS: ENERGÍA ELÉCTRICA</v>
          </cell>
          <cell r="F212" t="str">
            <v>A</v>
          </cell>
          <cell r="G212" t="str">
            <v>231</v>
          </cell>
          <cell r="H212" t="str">
            <v>221</v>
          </cell>
        </row>
        <row r="213">
          <cell r="A213" t="str">
            <v>A231122101</v>
          </cell>
          <cell r="B213" t="str">
            <v>A</v>
          </cell>
          <cell r="C213" t="str">
            <v>2311</v>
          </cell>
          <cell r="D213" t="str">
            <v>22101</v>
          </cell>
          <cell r="E213" t="str">
            <v>SUMINISTROS: AGUA</v>
          </cell>
          <cell r="F213" t="str">
            <v>A</v>
          </cell>
          <cell r="G213" t="str">
            <v>231</v>
          </cell>
          <cell r="H213" t="str">
            <v>221</v>
          </cell>
        </row>
        <row r="214">
          <cell r="A214" t="str">
            <v>A231122102</v>
          </cell>
          <cell r="B214" t="str">
            <v>A</v>
          </cell>
          <cell r="C214" t="str">
            <v>2311</v>
          </cell>
          <cell r="D214" t="str">
            <v>22102</v>
          </cell>
          <cell r="E214" t="str">
            <v>GAS</v>
          </cell>
          <cell r="F214" t="str">
            <v>A</v>
          </cell>
          <cell r="G214" t="str">
            <v>231</v>
          </cell>
          <cell r="H214" t="str">
            <v>221</v>
          </cell>
        </row>
        <row r="215">
          <cell r="A215" t="str">
            <v>A231122200</v>
          </cell>
          <cell r="B215" t="str">
            <v>A</v>
          </cell>
          <cell r="C215" t="str">
            <v>2311</v>
          </cell>
          <cell r="D215" t="str">
            <v>22200</v>
          </cell>
          <cell r="E215" t="str">
            <v>SERVICIOS DE TELECOMUNICACIONES</v>
          </cell>
          <cell r="F215" t="str">
            <v>A</v>
          </cell>
          <cell r="G215" t="str">
            <v>231</v>
          </cell>
          <cell r="H215" t="str">
            <v>222</v>
          </cell>
        </row>
        <row r="216">
          <cell r="A216" t="str">
            <v>A231122201</v>
          </cell>
          <cell r="B216" t="str">
            <v>A</v>
          </cell>
          <cell r="C216" t="str">
            <v>2311</v>
          </cell>
          <cell r="D216" t="str">
            <v>22201</v>
          </cell>
          <cell r="E216" t="str">
            <v>POSTALES</v>
          </cell>
          <cell r="F216" t="str">
            <v>A</v>
          </cell>
          <cell r="G216" t="str">
            <v>231</v>
          </cell>
          <cell r="H216" t="str">
            <v>222</v>
          </cell>
        </row>
        <row r="217">
          <cell r="A217" t="str">
            <v>A231122642</v>
          </cell>
          <cell r="B217" t="str">
            <v>A</v>
          </cell>
          <cell r="C217" t="str">
            <v>2311</v>
          </cell>
          <cell r="D217" t="str">
            <v>22642</v>
          </cell>
          <cell r="E217" t="str">
            <v>ACTIVIDADES CONSEJO SECTORIAL BIENESTAR SOCIAL</v>
          </cell>
          <cell r="F217" t="str">
            <v>A</v>
          </cell>
          <cell r="G217">
            <v>231</v>
          </cell>
          <cell r="H217">
            <v>226</v>
          </cell>
        </row>
        <row r="218">
          <cell r="A218" t="str">
            <v>A231122644</v>
          </cell>
          <cell r="B218" t="str">
            <v>A</v>
          </cell>
          <cell r="C218" t="str">
            <v>2311</v>
          </cell>
          <cell r="D218" t="str">
            <v>22644</v>
          </cell>
          <cell r="E218" t="str">
            <v>ACTIVIDADES CONSEJO SECTORIAL DE COOPERACION</v>
          </cell>
          <cell r="F218" t="str">
            <v>A</v>
          </cell>
          <cell r="G218">
            <v>231</v>
          </cell>
          <cell r="H218">
            <v>226</v>
          </cell>
        </row>
        <row r="219">
          <cell r="A219" t="str">
            <v>A231122690</v>
          </cell>
          <cell r="B219" t="str">
            <v>A</v>
          </cell>
          <cell r="C219" t="str">
            <v>2311</v>
          </cell>
          <cell r="D219" t="str">
            <v>22690</v>
          </cell>
          <cell r="E219" t="str">
            <v>GASTOS DIVERSOS</v>
          </cell>
          <cell r="F219" t="str">
            <v>A</v>
          </cell>
          <cell r="G219" t="str">
            <v>231</v>
          </cell>
          <cell r="H219" t="str">
            <v>226</v>
          </cell>
        </row>
        <row r="220">
          <cell r="A220" t="str">
            <v>A231122718</v>
          </cell>
          <cell r="B220" t="str">
            <v>A</v>
          </cell>
          <cell r="C220" t="str">
            <v>2311</v>
          </cell>
          <cell r="D220" t="str">
            <v>22718</v>
          </cell>
          <cell r="E220" t="str">
            <v>MANTENIMIENTO ASCENSORES</v>
          </cell>
          <cell r="F220" t="str">
            <v>A</v>
          </cell>
          <cell r="G220" t="str">
            <v>231</v>
          </cell>
          <cell r="H220" t="str">
            <v>227</v>
          </cell>
        </row>
        <row r="221">
          <cell r="A221" t="str">
            <v>A231122719</v>
          </cell>
          <cell r="B221" t="str">
            <v>A</v>
          </cell>
          <cell r="C221" t="str">
            <v>2311</v>
          </cell>
          <cell r="D221" t="str">
            <v>22719</v>
          </cell>
          <cell r="E221" t="str">
            <v>MANTENIMIENTO CLIMATIZACION</v>
          </cell>
          <cell r="F221" t="str">
            <v>A</v>
          </cell>
          <cell r="G221" t="str">
            <v>231</v>
          </cell>
          <cell r="H221" t="str">
            <v>227</v>
          </cell>
        </row>
        <row r="222">
          <cell r="A222" t="str">
            <v>A231122722</v>
          </cell>
          <cell r="B222" t="str">
            <v>A</v>
          </cell>
          <cell r="C222" t="str">
            <v>2311</v>
          </cell>
          <cell r="D222" t="str">
            <v>22722</v>
          </cell>
          <cell r="E222" t="str">
            <v>CONTRATO ESTANCIAS EN RESIDENCIA PRIVADA</v>
          </cell>
          <cell r="F222" t="str">
            <v>A</v>
          </cell>
          <cell r="G222" t="str">
            <v>231</v>
          </cell>
          <cell r="H222" t="str">
            <v>227</v>
          </cell>
        </row>
        <row r="223">
          <cell r="A223" t="str">
            <v>A231122724</v>
          </cell>
          <cell r="B223" t="str">
            <v>A</v>
          </cell>
          <cell r="C223" t="str">
            <v>2311</v>
          </cell>
          <cell r="D223" t="str">
            <v>22724</v>
          </cell>
          <cell r="E223" t="str">
            <v>T.R.O.E.P.: SERVICIO TELEASISTENCIA</v>
          </cell>
          <cell r="F223" t="str">
            <v>A</v>
          </cell>
          <cell r="G223" t="str">
            <v>231</v>
          </cell>
          <cell r="H223" t="str">
            <v>227</v>
          </cell>
        </row>
        <row r="224">
          <cell r="A224" t="str">
            <v>A231122725</v>
          </cell>
          <cell r="B224" t="str">
            <v>A</v>
          </cell>
          <cell r="C224" t="str">
            <v>2311</v>
          </cell>
          <cell r="D224" t="str">
            <v>22725</v>
          </cell>
          <cell r="E224" t="str">
            <v>TRABAJOS EMPRESAS Y PROF: PROGRAMA DE FAMILIA</v>
          </cell>
          <cell r="F224" t="str">
            <v>A</v>
          </cell>
          <cell r="G224" t="str">
            <v>231</v>
          </cell>
          <cell r="H224" t="str">
            <v>227</v>
          </cell>
        </row>
        <row r="225">
          <cell r="A225" t="str">
            <v>A231122726</v>
          </cell>
          <cell r="B225" t="str">
            <v>A</v>
          </cell>
          <cell r="C225" t="str">
            <v>2311</v>
          </cell>
          <cell r="D225" t="str">
            <v>22726</v>
          </cell>
          <cell r="E225" t="str">
            <v>CONTRATO SERVICIO AYUDA A DOMICILIO</v>
          </cell>
          <cell r="F225" t="str">
            <v>A</v>
          </cell>
          <cell r="G225" t="str">
            <v>231</v>
          </cell>
          <cell r="H225" t="str">
            <v>227</v>
          </cell>
        </row>
        <row r="226">
          <cell r="A226" t="str">
            <v>A231122727</v>
          </cell>
          <cell r="B226" t="str">
            <v>A</v>
          </cell>
          <cell r="C226" t="str">
            <v>2311</v>
          </cell>
          <cell r="D226" t="str">
            <v>22727</v>
          </cell>
          <cell r="E226" t="str">
            <v>T.R.O.E.P.:AUTONOMÍA PERSONAL</v>
          </cell>
          <cell r="F226" t="str">
            <v>A</v>
          </cell>
          <cell r="G226" t="str">
            <v>231</v>
          </cell>
          <cell r="H226" t="str">
            <v>227</v>
          </cell>
        </row>
        <row r="227">
          <cell r="A227" t="str">
            <v>A231122799</v>
          </cell>
          <cell r="B227" t="str">
            <v>A</v>
          </cell>
          <cell r="C227" t="str">
            <v>2311</v>
          </cell>
          <cell r="D227" t="str">
            <v>22799</v>
          </cell>
          <cell r="E227" t="str">
            <v>OTROS TRABAJOS REAQLIZADO POR OTRAS EMPRESAS Y PROFES.</v>
          </cell>
          <cell r="F227" t="str">
            <v>A</v>
          </cell>
          <cell r="G227" t="str">
            <v>231</v>
          </cell>
          <cell r="H227" t="str">
            <v>227</v>
          </cell>
        </row>
        <row r="228">
          <cell r="A228" t="str">
            <v>A231123300</v>
          </cell>
          <cell r="B228" t="str">
            <v>A</v>
          </cell>
          <cell r="C228" t="str">
            <v>2311</v>
          </cell>
          <cell r="D228" t="str">
            <v>23300</v>
          </cell>
          <cell r="E228" t="str">
            <v>OTRAS INDEMNIZACIONES</v>
          </cell>
          <cell r="F228" t="str">
            <v>A</v>
          </cell>
          <cell r="G228" t="str">
            <v>231</v>
          </cell>
          <cell r="H228" t="str">
            <v>233</v>
          </cell>
        </row>
        <row r="229">
          <cell r="A229" t="str">
            <v>A231148010</v>
          </cell>
          <cell r="B229" t="str">
            <v>A</v>
          </cell>
          <cell r="C229" t="str">
            <v>2311</v>
          </cell>
          <cell r="D229" t="str">
            <v>48010</v>
          </cell>
          <cell r="E229" t="str">
            <v>AYUDA HUMANITARIA</v>
          </cell>
          <cell r="F229" t="str">
            <v>A</v>
          </cell>
          <cell r="G229" t="str">
            <v>231</v>
          </cell>
          <cell r="H229" t="str">
            <v>480</v>
          </cell>
        </row>
        <row r="230">
          <cell r="A230" t="str">
            <v>A231148012</v>
          </cell>
          <cell r="B230" t="str">
            <v>A</v>
          </cell>
          <cell r="C230" t="str">
            <v>2311</v>
          </cell>
          <cell r="D230" t="str">
            <v>48012</v>
          </cell>
          <cell r="E230" t="str">
            <v>CONVENIO ASOCIACION AMP DE PINTO</v>
          </cell>
          <cell r="F230" t="str">
            <v>A</v>
          </cell>
          <cell r="G230" t="str">
            <v>231</v>
          </cell>
          <cell r="H230" t="str">
            <v>480</v>
          </cell>
        </row>
        <row r="231">
          <cell r="A231" t="str">
            <v>A231148018</v>
          </cell>
          <cell r="B231" t="str">
            <v>A</v>
          </cell>
          <cell r="C231" t="str">
            <v>2311</v>
          </cell>
          <cell r="D231" t="str">
            <v>48018</v>
          </cell>
          <cell r="E231" t="str">
            <v>EMERGENCIA SOCIAL BASICA</v>
          </cell>
          <cell r="F231" t="str">
            <v>A</v>
          </cell>
          <cell r="G231" t="str">
            <v>231</v>
          </cell>
          <cell r="H231" t="str">
            <v>480</v>
          </cell>
        </row>
        <row r="232">
          <cell r="A232" t="str">
            <v>A231148021</v>
          </cell>
          <cell r="B232" t="str">
            <v>A</v>
          </cell>
          <cell r="C232" t="str">
            <v>2311</v>
          </cell>
          <cell r="D232" t="str">
            <v>48021</v>
          </cell>
          <cell r="E232" t="str">
            <v>AYUDAS MEJORA HABITABILIDAD</v>
          </cell>
          <cell r="F232" t="str">
            <v>A</v>
          </cell>
          <cell r="G232" t="str">
            <v>231</v>
          </cell>
          <cell r="H232" t="str">
            <v>480</v>
          </cell>
        </row>
        <row r="233">
          <cell r="A233" t="str">
            <v>A231313000</v>
          </cell>
          <cell r="B233" t="str">
            <v>A</v>
          </cell>
          <cell r="C233" t="str">
            <v>2313</v>
          </cell>
          <cell r="D233" t="str">
            <v>13000</v>
          </cell>
          <cell r="E233" t="str">
            <v>RETRIBUCIONES BÁSICAS</v>
          </cell>
          <cell r="F233">
            <v>0</v>
          </cell>
          <cell r="G233" t="str">
            <v>2</v>
          </cell>
          <cell r="H233" t="str">
            <v>1</v>
          </cell>
        </row>
        <row r="234">
          <cell r="A234" t="str">
            <v>A231313002</v>
          </cell>
          <cell r="B234" t="str">
            <v>A</v>
          </cell>
          <cell r="C234" t="str">
            <v>2313</v>
          </cell>
          <cell r="D234" t="str">
            <v>13002</v>
          </cell>
          <cell r="E234" t="str">
            <v>OTRAS REMUNERACIONES</v>
          </cell>
          <cell r="F234">
            <v>0</v>
          </cell>
          <cell r="G234" t="str">
            <v>2</v>
          </cell>
          <cell r="H234" t="str">
            <v>1</v>
          </cell>
        </row>
        <row r="235">
          <cell r="A235" t="str">
            <v>A231315000</v>
          </cell>
          <cell r="B235" t="str">
            <v>A</v>
          </cell>
          <cell r="C235" t="str">
            <v>2313</v>
          </cell>
          <cell r="D235" t="str">
            <v>15000</v>
          </cell>
          <cell r="E235" t="str">
            <v>PRODUCTIVIDAD</v>
          </cell>
          <cell r="F235">
            <v>0</v>
          </cell>
          <cell r="G235" t="str">
            <v>2</v>
          </cell>
          <cell r="H235" t="str">
            <v>1</v>
          </cell>
        </row>
        <row r="236">
          <cell r="A236" t="str">
            <v>A231315200</v>
          </cell>
          <cell r="B236" t="str">
            <v>A</v>
          </cell>
          <cell r="C236" t="str">
            <v>2313</v>
          </cell>
          <cell r="D236" t="str">
            <v>15200</v>
          </cell>
          <cell r="E236" t="str">
            <v>OTROS INCENTIVOS AL RENDIMIENTO</v>
          </cell>
          <cell r="F236">
            <v>0</v>
          </cell>
          <cell r="G236" t="str">
            <v>2</v>
          </cell>
          <cell r="H236" t="str">
            <v>1</v>
          </cell>
        </row>
        <row r="237">
          <cell r="A237" t="str">
            <v>A231316000</v>
          </cell>
          <cell r="B237" t="str">
            <v>A</v>
          </cell>
          <cell r="C237" t="str">
            <v>2313</v>
          </cell>
          <cell r="D237" t="str">
            <v>16000</v>
          </cell>
          <cell r="E237" t="str">
            <v>SEGURIDAD SOCIAL</v>
          </cell>
          <cell r="F237">
            <v>0</v>
          </cell>
          <cell r="G237" t="str">
            <v>2</v>
          </cell>
          <cell r="H237" t="str">
            <v>1</v>
          </cell>
        </row>
        <row r="238">
          <cell r="A238" t="str">
            <v>A231316204</v>
          </cell>
          <cell r="B238" t="str">
            <v>A</v>
          </cell>
          <cell r="C238" t="str">
            <v>2313</v>
          </cell>
          <cell r="D238" t="str">
            <v>16204</v>
          </cell>
          <cell r="E238" t="str">
            <v>ACCIÓN SOCIAL</v>
          </cell>
          <cell r="F238">
            <v>0</v>
          </cell>
          <cell r="G238" t="str">
            <v>2</v>
          </cell>
          <cell r="H238" t="str">
            <v>1</v>
          </cell>
        </row>
        <row r="239">
          <cell r="A239" t="str">
            <v>A231316205</v>
          </cell>
          <cell r="B239" t="str">
            <v>A</v>
          </cell>
          <cell r="C239" t="str">
            <v>2313</v>
          </cell>
          <cell r="D239" t="str">
            <v>16205</v>
          </cell>
          <cell r="E239" t="str">
            <v>SEGUROS</v>
          </cell>
          <cell r="F239">
            <v>0</v>
          </cell>
          <cell r="G239" t="str">
            <v>2</v>
          </cell>
          <cell r="H239" t="str">
            <v>1</v>
          </cell>
        </row>
        <row r="240">
          <cell r="A240" t="str">
            <v>A231316209</v>
          </cell>
          <cell r="B240" t="str">
            <v>A</v>
          </cell>
          <cell r="C240" t="str">
            <v>2313</v>
          </cell>
          <cell r="D240" t="str">
            <v>16209</v>
          </cell>
          <cell r="E240" t="str">
            <v>OTROS GASTOS SOCIALES</v>
          </cell>
          <cell r="F240">
            <v>0</v>
          </cell>
          <cell r="G240" t="str">
            <v>2</v>
          </cell>
          <cell r="H240" t="str">
            <v>1</v>
          </cell>
        </row>
        <row r="241">
          <cell r="A241" t="str">
            <v>A231320600</v>
          </cell>
          <cell r="B241" t="str">
            <v>A</v>
          </cell>
          <cell r="C241" t="str">
            <v>2313</v>
          </cell>
          <cell r="D241" t="str">
            <v>20600</v>
          </cell>
          <cell r="E241" t="str">
            <v>ARRENDAMIENTO EQUIPOS PROCESOS DE INFORMACION</v>
          </cell>
          <cell r="F241" t="str">
            <v>A</v>
          </cell>
          <cell r="G241" t="str">
            <v>231</v>
          </cell>
          <cell r="H241" t="str">
            <v>206</v>
          </cell>
        </row>
        <row r="242">
          <cell r="A242" t="str">
            <v>A231321200</v>
          </cell>
          <cell r="B242" t="str">
            <v>A</v>
          </cell>
          <cell r="C242" t="str">
            <v>2313</v>
          </cell>
          <cell r="D242" t="str">
            <v>21200</v>
          </cell>
          <cell r="E242" t="str">
            <v>REP. MANT. Y CONSERVACION EDIFICIOS</v>
          </cell>
          <cell r="F242" t="str">
            <v>A</v>
          </cell>
          <cell r="G242" t="str">
            <v>231</v>
          </cell>
          <cell r="H242" t="str">
            <v>212</v>
          </cell>
        </row>
        <row r="243">
          <cell r="A243" t="str">
            <v>A231322100</v>
          </cell>
          <cell r="B243" t="str">
            <v>A</v>
          </cell>
          <cell r="C243" t="str">
            <v>2313</v>
          </cell>
          <cell r="D243" t="str">
            <v>22100</v>
          </cell>
          <cell r="E243" t="str">
            <v>SUMINISTROS: ENERGÍA ELÉCTRICA</v>
          </cell>
          <cell r="F243" t="str">
            <v>A</v>
          </cell>
          <cell r="G243" t="str">
            <v>231</v>
          </cell>
          <cell r="H243" t="str">
            <v>221</v>
          </cell>
        </row>
        <row r="244">
          <cell r="A244" t="str">
            <v>A231322101</v>
          </cell>
          <cell r="B244" t="str">
            <v>A</v>
          </cell>
          <cell r="C244" t="str">
            <v>2313</v>
          </cell>
          <cell r="D244" t="str">
            <v>22101</v>
          </cell>
          <cell r="E244" t="str">
            <v>SUMINISTROS: AGUA</v>
          </cell>
          <cell r="F244" t="str">
            <v>A</v>
          </cell>
          <cell r="G244" t="str">
            <v>231</v>
          </cell>
          <cell r="H244" t="str">
            <v>221</v>
          </cell>
        </row>
        <row r="245">
          <cell r="A245" t="str">
            <v>A231322200</v>
          </cell>
          <cell r="B245" t="str">
            <v>A</v>
          </cell>
          <cell r="C245" t="str">
            <v>2313</v>
          </cell>
          <cell r="D245" t="str">
            <v>22200</v>
          </cell>
          <cell r="E245" t="str">
            <v>SERVICIOS DE TELECOMUNICACIONES</v>
          </cell>
          <cell r="F245" t="str">
            <v>A</v>
          </cell>
          <cell r="G245" t="str">
            <v>231</v>
          </cell>
          <cell r="H245" t="str">
            <v>222</v>
          </cell>
        </row>
        <row r="246">
          <cell r="A246" t="str">
            <v>A231322606</v>
          </cell>
          <cell r="B246" t="str">
            <v>A</v>
          </cell>
          <cell r="C246" t="str">
            <v>2313</v>
          </cell>
          <cell r="D246" t="str">
            <v>22606</v>
          </cell>
          <cell r="E246" t="str">
            <v>REUNIONES, CONFERENCIAS, CURSOS</v>
          </cell>
          <cell r="F246" t="str">
            <v>A</v>
          </cell>
          <cell r="G246" t="str">
            <v>231</v>
          </cell>
          <cell r="H246" t="str">
            <v>226</v>
          </cell>
        </row>
        <row r="247">
          <cell r="A247" t="str">
            <v>A231322612</v>
          </cell>
          <cell r="B247" t="str">
            <v>A</v>
          </cell>
          <cell r="C247" t="str">
            <v>2313</v>
          </cell>
          <cell r="D247" t="str">
            <v>22612</v>
          </cell>
          <cell r="E247" t="str">
            <v>PUNTO MUNICIPAL SOLIDARIO</v>
          </cell>
          <cell r="F247" t="str">
            <v>A</v>
          </cell>
          <cell r="G247" t="str">
            <v>231</v>
          </cell>
          <cell r="H247" t="str">
            <v>226</v>
          </cell>
        </row>
        <row r="248">
          <cell r="A248" t="str">
            <v>A231322616</v>
          </cell>
          <cell r="B248" t="str">
            <v>A</v>
          </cell>
          <cell r="C248" t="str">
            <v>2313</v>
          </cell>
          <cell r="D248" t="str">
            <v>22616</v>
          </cell>
          <cell r="E248" t="str">
            <v>PUNTO DE INFORMACIÓN ASOCIATIVA</v>
          </cell>
          <cell r="F248" t="str">
            <v>A</v>
          </cell>
          <cell r="G248" t="str">
            <v>231</v>
          </cell>
          <cell r="H248" t="str">
            <v>226</v>
          </cell>
        </row>
        <row r="249">
          <cell r="A249" t="str">
            <v>A231322617</v>
          </cell>
          <cell r="B249" t="str">
            <v>A</v>
          </cell>
          <cell r="C249" t="str">
            <v>2313</v>
          </cell>
          <cell r="D249" t="str">
            <v>22617</v>
          </cell>
          <cell r="E249" t="str">
            <v>PLAN DE IGUALDAD</v>
          </cell>
          <cell r="F249" t="str">
            <v>A</v>
          </cell>
          <cell r="G249" t="str">
            <v>231</v>
          </cell>
          <cell r="H249" t="str">
            <v>226</v>
          </cell>
        </row>
        <row r="250">
          <cell r="A250" t="str">
            <v>A231322624</v>
          </cell>
          <cell r="B250" t="str">
            <v>A</v>
          </cell>
          <cell r="C250" t="str">
            <v>2313</v>
          </cell>
          <cell r="D250" t="str">
            <v>22624</v>
          </cell>
          <cell r="E250" t="str">
            <v>PREVENCIÓN Y SENSIBILIZACIÓN</v>
          </cell>
          <cell r="F250" t="str">
            <v>A</v>
          </cell>
          <cell r="G250" t="str">
            <v>231</v>
          </cell>
          <cell r="H250" t="str">
            <v>226</v>
          </cell>
        </row>
        <row r="251">
          <cell r="A251" t="str">
            <v>A231322625</v>
          </cell>
          <cell r="B251" t="str">
            <v>A</v>
          </cell>
          <cell r="C251" t="str">
            <v>2313</v>
          </cell>
          <cell r="D251" t="str">
            <v>22625</v>
          </cell>
          <cell r="E251" t="str">
            <v>CONCILIACIÓN Y CORRESPONSABILIDAD</v>
          </cell>
          <cell r="F251" t="str">
            <v>A</v>
          </cell>
          <cell r="G251" t="str">
            <v>231</v>
          </cell>
          <cell r="H251" t="str">
            <v>226</v>
          </cell>
        </row>
        <row r="252">
          <cell r="A252" t="str">
            <v>A231322626</v>
          </cell>
          <cell r="B252" t="str">
            <v>A</v>
          </cell>
          <cell r="C252" t="str">
            <v>2313</v>
          </cell>
          <cell r="D252" t="str">
            <v>22626</v>
          </cell>
          <cell r="E252" t="str">
            <v>IGUALDAD DE OPORTUNIDADES</v>
          </cell>
          <cell r="F252" t="str">
            <v>A</v>
          </cell>
          <cell r="G252" t="str">
            <v>231</v>
          </cell>
          <cell r="H252" t="str">
            <v>226</v>
          </cell>
        </row>
        <row r="253">
          <cell r="A253" t="str">
            <v>A231322690</v>
          </cell>
          <cell r="B253" t="str">
            <v>A</v>
          </cell>
          <cell r="C253" t="str">
            <v>2313</v>
          </cell>
          <cell r="D253" t="str">
            <v>22690</v>
          </cell>
          <cell r="E253" t="str">
            <v>GASTOS DIVERSOS</v>
          </cell>
          <cell r="F253" t="str">
            <v>A</v>
          </cell>
          <cell r="G253" t="str">
            <v>231</v>
          </cell>
          <cell r="H253" t="str">
            <v>226</v>
          </cell>
        </row>
        <row r="254">
          <cell r="A254" t="str">
            <v>A231322718</v>
          </cell>
          <cell r="B254" t="str">
            <v>A</v>
          </cell>
          <cell r="C254" t="str">
            <v>2313</v>
          </cell>
          <cell r="D254" t="str">
            <v>22718</v>
          </cell>
          <cell r="E254" t="str">
            <v>MANTENIMIENTO ASCENSORES</v>
          </cell>
          <cell r="F254" t="str">
            <v>A</v>
          </cell>
          <cell r="G254" t="str">
            <v>231</v>
          </cell>
          <cell r="H254" t="str">
            <v>227</v>
          </cell>
        </row>
        <row r="255">
          <cell r="A255" t="str">
            <v>A231322719</v>
          </cell>
          <cell r="B255" t="str">
            <v>A</v>
          </cell>
          <cell r="C255" t="str">
            <v>2313</v>
          </cell>
          <cell r="D255" t="str">
            <v>22719</v>
          </cell>
          <cell r="E255" t="str">
            <v>MANTENIMIENTO CLIMATIZACION</v>
          </cell>
          <cell r="F255" t="str">
            <v>A</v>
          </cell>
          <cell r="G255" t="str">
            <v>231</v>
          </cell>
          <cell r="H255" t="str">
            <v>227</v>
          </cell>
        </row>
        <row r="256">
          <cell r="A256" t="str">
            <v>A231348022</v>
          </cell>
          <cell r="B256" t="str">
            <v>A</v>
          </cell>
          <cell r="C256" t="str">
            <v>2313</v>
          </cell>
          <cell r="D256" t="str">
            <v>48022</v>
          </cell>
          <cell r="E256" t="str">
            <v>AYUDAS Y SUBVENCIONES A  ORGANIZACIONES VECINALES</v>
          </cell>
          <cell r="F256" t="str">
            <v>A</v>
          </cell>
          <cell r="G256" t="str">
            <v>231</v>
          </cell>
          <cell r="H256" t="str">
            <v>480</v>
          </cell>
        </row>
        <row r="257">
          <cell r="A257" t="str">
            <v>A320113000</v>
          </cell>
          <cell r="B257" t="str">
            <v>A</v>
          </cell>
          <cell r="C257" t="str">
            <v>3201</v>
          </cell>
          <cell r="D257" t="str">
            <v>13000</v>
          </cell>
          <cell r="E257" t="str">
            <v>RETRIBUCIONES BÁSICAS</v>
          </cell>
          <cell r="F257">
            <v>0</v>
          </cell>
          <cell r="G257" t="str">
            <v>3</v>
          </cell>
          <cell r="H257" t="str">
            <v>1</v>
          </cell>
        </row>
        <row r="258">
          <cell r="A258" t="str">
            <v>A320113002</v>
          </cell>
          <cell r="B258" t="str">
            <v>A</v>
          </cell>
          <cell r="C258" t="str">
            <v>3201</v>
          </cell>
          <cell r="D258" t="str">
            <v>13002</v>
          </cell>
          <cell r="E258" t="str">
            <v>OTRAS REMUNERACIONES</v>
          </cell>
          <cell r="F258">
            <v>0</v>
          </cell>
          <cell r="G258" t="str">
            <v>3</v>
          </cell>
          <cell r="H258" t="str">
            <v>1</v>
          </cell>
        </row>
        <row r="259">
          <cell r="A259" t="str">
            <v>A320115000</v>
          </cell>
          <cell r="B259" t="str">
            <v>A</v>
          </cell>
          <cell r="C259" t="str">
            <v>3201</v>
          </cell>
          <cell r="D259" t="str">
            <v>15000</v>
          </cell>
          <cell r="E259" t="str">
            <v>PRODUCTIVIDAD</v>
          </cell>
          <cell r="F259">
            <v>0</v>
          </cell>
          <cell r="G259" t="str">
            <v>3</v>
          </cell>
          <cell r="H259" t="str">
            <v>1</v>
          </cell>
        </row>
        <row r="260">
          <cell r="A260" t="str">
            <v>A320115200</v>
          </cell>
          <cell r="B260" t="str">
            <v>A</v>
          </cell>
          <cell r="C260" t="str">
            <v>3201</v>
          </cell>
          <cell r="D260" t="str">
            <v>15200</v>
          </cell>
          <cell r="E260" t="str">
            <v>OTROS INCENTIVOS AL RENDIMIENTO</v>
          </cell>
          <cell r="F260">
            <v>0</v>
          </cell>
          <cell r="G260" t="str">
            <v>3</v>
          </cell>
          <cell r="H260" t="str">
            <v>1</v>
          </cell>
        </row>
        <row r="261">
          <cell r="A261" t="str">
            <v>A320116000</v>
          </cell>
          <cell r="B261" t="str">
            <v>A</v>
          </cell>
          <cell r="C261" t="str">
            <v>3201</v>
          </cell>
          <cell r="D261" t="str">
            <v>16000</v>
          </cell>
          <cell r="E261" t="str">
            <v>SEGURIDAD SOCIAL</v>
          </cell>
          <cell r="F261">
            <v>0</v>
          </cell>
          <cell r="G261" t="str">
            <v>3</v>
          </cell>
          <cell r="H261" t="str">
            <v>1</v>
          </cell>
        </row>
        <row r="262">
          <cell r="A262" t="str">
            <v>A320116200</v>
          </cell>
          <cell r="B262" t="str">
            <v>A</v>
          </cell>
          <cell r="C262" t="str">
            <v>3201</v>
          </cell>
          <cell r="D262" t="str">
            <v>16200</v>
          </cell>
          <cell r="E262" t="str">
            <v>FORMACIÓN Y PERFECCIONAMIENTO DEL PERSONAL</v>
          </cell>
          <cell r="F262">
            <v>0</v>
          </cell>
          <cell r="G262" t="str">
            <v>3</v>
          </cell>
          <cell r="H262" t="str">
            <v>1</v>
          </cell>
        </row>
        <row r="263">
          <cell r="A263" t="str">
            <v>A320116204</v>
          </cell>
          <cell r="B263" t="str">
            <v>A</v>
          </cell>
          <cell r="C263" t="str">
            <v>3201</v>
          </cell>
          <cell r="D263" t="str">
            <v>16204</v>
          </cell>
          <cell r="E263" t="str">
            <v>ACCIÓN SOCIAL</v>
          </cell>
          <cell r="F263">
            <v>0</v>
          </cell>
          <cell r="G263" t="str">
            <v>3</v>
          </cell>
          <cell r="H263" t="str">
            <v>1</v>
          </cell>
        </row>
        <row r="264">
          <cell r="A264" t="str">
            <v>A320116205</v>
          </cell>
          <cell r="B264" t="str">
            <v>A</v>
          </cell>
          <cell r="C264" t="str">
            <v>3201</v>
          </cell>
          <cell r="D264" t="str">
            <v>16205</v>
          </cell>
          <cell r="E264" t="str">
            <v>SEGUROS</v>
          </cell>
          <cell r="F264">
            <v>0</v>
          </cell>
          <cell r="G264" t="str">
            <v>3</v>
          </cell>
          <cell r="H264" t="str">
            <v>1</v>
          </cell>
        </row>
        <row r="265">
          <cell r="A265" t="str">
            <v>A320116209</v>
          </cell>
          <cell r="B265" t="str">
            <v>A</v>
          </cell>
          <cell r="C265" t="str">
            <v>3201</v>
          </cell>
          <cell r="D265" t="str">
            <v>16209</v>
          </cell>
          <cell r="E265" t="str">
            <v>OTROS GASTOS SOCIALES</v>
          </cell>
          <cell r="F265">
            <v>0</v>
          </cell>
          <cell r="G265" t="str">
            <v>3</v>
          </cell>
          <cell r="H265" t="str">
            <v>1</v>
          </cell>
        </row>
        <row r="266">
          <cell r="A266" t="str">
            <v>A320120600</v>
          </cell>
          <cell r="B266" t="str">
            <v>A</v>
          </cell>
          <cell r="C266" t="str">
            <v>3201</v>
          </cell>
          <cell r="D266" t="str">
            <v>20600</v>
          </cell>
          <cell r="E266" t="str">
            <v>ARRENDAMIENTO EQUIPOS PROCESOS DE INFORMACION</v>
          </cell>
          <cell r="F266" t="str">
            <v>A</v>
          </cell>
          <cell r="G266" t="str">
            <v>320</v>
          </cell>
          <cell r="H266" t="str">
            <v>206</v>
          </cell>
        </row>
        <row r="267">
          <cell r="A267" t="str">
            <v>A320121200</v>
          </cell>
          <cell r="B267" t="str">
            <v>A</v>
          </cell>
          <cell r="C267" t="str">
            <v>3201</v>
          </cell>
          <cell r="D267" t="str">
            <v>21200</v>
          </cell>
          <cell r="E267" t="str">
            <v>REP. MANT. Y CONSERVACION EDIFICIOS</v>
          </cell>
          <cell r="F267" t="str">
            <v>A</v>
          </cell>
          <cell r="G267" t="str">
            <v>320</v>
          </cell>
          <cell r="H267" t="str">
            <v>212</v>
          </cell>
        </row>
        <row r="268">
          <cell r="A268" t="str">
            <v>A320122100</v>
          </cell>
          <cell r="B268" t="str">
            <v>A</v>
          </cell>
          <cell r="C268" t="str">
            <v>3201</v>
          </cell>
          <cell r="D268" t="str">
            <v>22100</v>
          </cell>
          <cell r="E268" t="str">
            <v>SUMINISTROS: ENERGÍA ELÉCTRICA</v>
          </cell>
          <cell r="F268" t="str">
            <v>A</v>
          </cell>
          <cell r="G268" t="str">
            <v>320</v>
          </cell>
          <cell r="H268" t="str">
            <v>221</v>
          </cell>
        </row>
        <row r="269">
          <cell r="A269" t="str">
            <v>A320122101</v>
          </cell>
          <cell r="B269" t="str">
            <v>A</v>
          </cell>
          <cell r="C269" t="str">
            <v>3201</v>
          </cell>
          <cell r="D269" t="str">
            <v>22101</v>
          </cell>
          <cell r="E269" t="str">
            <v>SUMINISTROS: AGUA</v>
          </cell>
          <cell r="F269" t="str">
            <v>A</v>
          </cell>
          <cell r="G269" t="str">
            <v>320</v>
          </cell>
          <cell r="H269" t="str">
            <v>221</v>
          </cell>
        </row>
        <row r="270">
          <cell r="A270" t="str">
            <v>A320122103</v>
          </cell>
          <cell r="B270" t="str">
            <v>A</v>
          </cell>
          <cell r="C270" t="str">
            <v>3201</v>
          </cell>
          <cell r="D270" t="str">
            <v>22103</v>
          </cell>
          <cell r="E270" t="str">
            <v>COMBUSTIBLES Y CARBURANTES</v>
          </cell>
          <cell r="F270" t="str">
            <v>A</v>
          </cell>
          <cell r="G270" t="str">
            <v>320</v>
          </cell>
          <cell r="H270" t="str">
            <v>221</v>
          </cell>
        </row>
        <row r="271">
          <cell r="A271" t="str">
            <v>A320122200</v>
          </cell>
          <cell r="B271" t="str">
            <v>A</v>
          </cell>
          <cell r="C271" t="str">
            <v>3201</v>
          </cell>
          <cell r="D271" t="str">
            <v>22200</v>
          </cell>
          <cell r="E271" t="str">
            <v>SERVICIOS DE TELECOMUNICACIONES</v>
          </cell>
          <cell r="F271" t="str">
            <v>A</v>
          </cell>
          <cell r="G271" t="str">
            <v>320</v>
          </cell>
          <cell r="H271" t="str">
            <v>222</v>
          </cell>
        </row>
        <row r="272">
          <cell r="A272" t="str">
            <v>A320122699</v>
          </cell>
          <cell r="B272" t="str">
            <v>A</v>
          </cell>
          <cell r="C272" t="str">
            <v>3201</v>
          </cell>
          <cell r="D272" t="str">
            <v>22699</v>
          </cell>
          <cell r="E272" t="str">
            <v>OTROS GASTOS DIVERSOS</v>
          </cell>
          <cell r="F272" t="str">
            <v>A</v>
          </cell>
          <cell r="G272" t="str">
            <v>320</v>
          </cell>
          <cell r="H272" t="str">
            <v>226</v>
          </cell>
        </row>
        <row r="273">
          <cell r="A273" t="str">
            <v>A320122718</v>
          </cell>
          <cell r="B273" t="str">
            <v>A</v>
          </cell>
          <cell r="C273" t="str">
            <v>3201</v>
          </cell>
          <cell r="D273" t="str">
            <v>22718</v>
          </cell>
          <cell r="E273" t="str">
            <v>MANTENIMIENTO ASCENSORES</v>
          </cell>
          <cell r="F273" t="str">
            <v>A</v>
          </cell>
          <cell r="G273" t="str">
            <v>320</v>
          </cell>
          <cell r="H273" t="str">
            <v>227</v>
          </cell>
        </row>
        <row r="274">
          <cell r="A274" t="str">
            <v>A320122719</v>
          </cell>
          <cell r="B274" t="str">
            <v>A</v>
          </cell>
          <cell r="C274" t="str">
            <v>3201</v>
          </cell>
          <cell r="D274" t="str">
            <v>22719</v>
          </cell>
          <cell r="E274" t="str">
            <v>MANTENIMIENTO CLIMATIZACION</v>
          </cell>
          <cell r="F274" t="str">
            <v>A</v>
          </cell>
          <cell r="G274" t="str">
            <v>320</v>
          </cell>
          <cell r="H274" t="str">
            <v>227</v>
          </cell>
        </row>
        <row r="275">
          <cell r="A275" t="str">
            <v>A320122728</v>
          </cell>
          <cell r="B275" t="str">
            <v>A</v>
          </cell>
          <cell r="C275" t="str">
            <v>3201</v>
          </cell>
          <cell r="D275" t="str">
            <v>22728</v>
          </cell>
          <cell r="E275" t="str">
            <v>CONTRATO MANUTENCION NIÑOS E. INFANTIL</v>
          </cell>
          <cell r="F275" t="str">
            <v>A</v>
          </cell>
          <cell r="G275" t="str">
            <v>320</v>
          </cell>
          <cell r="H275" t="str">
            <v>227</v>
          </cell>
        </row>
        <row r="276">
          <cell r="A276" t="str">
            <v>A320148006</v>
          </cell>
          <cell r="B276" t="str">
            <v>A</v>
          </cell>
          <cell r="C276" t="str">
            <v>3201</v>
          </cell>
          <cell r="D276" t="str">
            <v>48006</v>
          </cell>
          <cell r="E276" t="str">
            <v>TRANSFERENCIAS ESCUELAS INFANTILES</v>
          </cell>
          <cell r="F276" t="str">
            <v>A</v>
          </cell>
          <cell r="G276" t="str">
            <v>320</v>
          </cell>
          <cell r="H276" t="str">
            <v>480</v>
          </cell>
        </row>
        <row r="277">
          <cell r="A277" t="str">
            <v>A320213000</v>
          </cell>
          <cell r="B277" t="str">
            <v>A</v>
          </cell>
          <cell r="C277" t="str">
            <v>3202</v>
          </cell>
          <cell r="D277" t="str">
            <v>13000</v>
          </cell>
          <cell r="E277" t="str">
            <v>RETRIBUCIONES BÁSICAS</v>
          </cell>
          <cell r="F277">
            <v>0</v>
          </cell>
          <cell r="G277" t="str">
            <v>3</v>
          </cell>
          <cell r="H277" t="str">
            <v>1</v>
          </cell>
        </row>
        <row r="278">
          <cell r="A278" t="str">
            <v>A320213002</v>
          </cell>
          <cell r="B278" t="str">
            <v>A</v>
          </cell>
          <cell r="C278" t="str">
            <v>3202</v>
          </cell>
          <cell r="D278" t="str">
            <v>13002</v>
          </cell>
          <cell r="E278" t="str">
            <v>OTRAS REMUNERACIONES</v>
          </cell>
          <cell r="F278">
            <v>0</v>
          </cell>
          <cell r="G278" t="str">
            <v>3</v>
          </cell>
          <cell r="H278" t="str">
            <v>1</v>
          </cell>
        </row>
        <row r="279">
          <cell r="A279" t="str">
            <v>A320215000</v>
          </cell>
          <cell r="B279" t="str">
            <v>A</v>
          </cell>
          <cell r="C279" t="str">
            <v>3202</v>
          </cell>
          <cell r="D279" t="str">
            <v>15000</v>
          </cell>
          <cell r="E279" t="str">
            <v>PRODUCTIVIDAD</v>
          </cell>
          <cell r="F279">
            <v>0</v>
          </cell>
          <cell r="G279" t="str">
            <v>3</v>
          </cell>
          <cell r="H279" t="str">
            <v>1</v>
          </cell>
        </row>
        <row r="280">
          <cell r="A280" t="str">
            <v>A320216000</v>
          </cell>
          <cell r="B280" t="str">
            <v>A</v>
          </cell>
          <cell r="C280" t="str">
            <v>3202</v>
          </cell>
          <cell r="D280" t="str">
            <v>16000</v>
          </cell>
          <cell r="E280" t="str">
            <v>SEGURIDAD SOCIAL</v>
          </cell>
          <cell r="F280">
            <v>0</v>
          </cell>
          <cell r="G280" t="str">
            <v>3</v>
          </cell>
          <cell r="H280" t="str">
            <v>1</v>
          </cell>
        </row>
        <row r="281">
          <cell r="A281" t="str">
            <v>A320216204</v>
          </cell>
          <cell r="B281" t="str">
            <v>A</v>
          </cell>
          <cell r="C281" t="str">
            <v>3202</v>
          </cell>
          <cell r="D281" t="str">
            <v>16204</v>
          </cell>
          <cell r="E281" t="str">
            <v>ACCIÓN SOCIAL</v>
          </cell>
          <cell r="F281">
            <v>0</v>
          </cell>
          <cell r="G281" t="str">
            <v>3</v>
          </cell>
          <cell r="H281" t="str">
            <v>1</v>
          </cell>
        </row>
        <row r="282">
          <cell r="A282" t="str">
            <v>A320216205</v>
          </cell>
          <cell r="B282" t="str">
            <v>A</v>
          </cell>
          <cell r="C282" t="str">
            <v>3202</v>
          </cell>
          <cell r="D282" t="str">
            <v>16205</v>
          </cell>
          <cell r="E282" t="str">
            <v>SEGUROS</v>
          </cell>
          <cell r="F282">
            <v>0</v>
          </cell>
          <cell r="G282" t="str">
            <v>3</v>
          </cell>
          <cell r="H282" t="str">
            <v>1</v>
          </cell>
        </row>
        <row r="283">
          <cell r="A283" t="str">
            <v>A320216209</v>
          </cell>
          <cell r="B283" t="str">
            <v>A</v>
          </cell>
          <cell r="C283" t="str">
            <v>3202</v>
          </cell>
          <cell r="D283" t="str">
            <v>16209</v>
          </cell>
          <cell r="E283" t="str">
            <v>OTROS GASTOS SOCIALES</v>
          </cell>
          <cell r="F283">
            <v>0</v>
          </cell>
          <cell r="G283" t="str">
            <v>3</v>
          </cell>
          <cell r="H283" t="str">
            <v>1</v>
          </cell>
        </row>
        <row r="284">
          <cell r="A284" t="str">
            <v>A320220600</v>
          </cell>
          <cell r="B284" t="str">
            <v>A</v>
          </cell>
          <cell r="C284" t="str">
            <v>3202</v>
          </cell>
          <cell r="D284" t="str">
            <v>20600</v>
          </cell>
          <cell r="E284" t="str">
            <v>ARRENDAMIENTO EQUIPOS PROCESOS DE INFORMACION</v>
          </cell>
          <cell r="F284" t="str">
            <v>A</v>
          </cell>
          <cell r="G284" t="str">
            <v>320</v>
          </cell>
          <cell r="H284" t="str">
            <v>206</v>
          </cell>
        </row>
        <row r="285">
          <cell r="A285" t="str">
            <v>A320221200</v>
          </cell>
          <cell r="B285" t="str">
            <v>A</v>
          </cell>
          <cell r="C285" t="str">
            <v>3202</v>
          </cell>
          <cell r="D285" t="str">
            <v>21200</v>
          </cell>
          <cell r="E285" t="str">
            <v>REP. MANT. Y CONSERVACION EDIFICIOS</v>
          </cell>
          <cell r="F285" t="str">
            <v>A</v>
          </cell>
          <cell r="G285" t="str">
            <v>320</v>
          </cell>
          <cell r="H285" t="str">
            <v>212</v>
          </cell>
        </row>
        <row r="286">
          <cell r="A286" t="str">
            <v>A320222100</v>
          </cell>
          <cell r="B286" t="str">
            <v>A</v>
          </cell>
          <cell r="C286" t="str">
            <v>3202</v>
          </cell>
          <cell r="D286" t="str">
            <v>22100</v>
          </cell>
          <cell r="E286" t="str">
            <v>SUMINISTROS: ENERGÍA ELÉCTRICA</v>
          </cell>
          <cell r="F286" t="str">
            <v>A</v>
          </cell>
          <cell r="G286" t="str">
            <v>320</v>
          </cell>
          <cell r="H286" t="str">
            <v>221</v>
          </cell>
        </row>
        <row r="287">
          <cell r="A287" t="str">
            <v>A320222101</v>
          </cell>
          <cell r="B287" t="str">
            <v>A</v>
          </cell>
          <cell r="C287" t="str">
            <v>3202</v>
          </cell>
          <cell r="D287" t="str">
            <v>22101</v>
          </cell>
          <cell r="E287" t="str">
            <v>SUMINISTROS: AGUA</v>
          </cell>
          <cell r="F287" t="str">
            <v>A</v>
          </cell>
          <cell r="G287" t="str">
            <v>320</v>
          </cell>
          <cell r="H287" t="str">
            <v>221</v>
          </cell>
        </row>
        <row r="288">
          <cell r="A288" t="str">
            <v>A320222102</v>
          </cell>
          <cell r="B288" t="str">
            <v>A</v>
          </cell>
          <cell r="C288" t="str">
            <v>3202</v>
          </cell>
          <cell r="D288" t="str">
            <v>22102</v>
          </cell>
          <cell r="E288" t="str">
            <v>GAS</v>
          </cell>
          <cell r="F288" t="str">
            <v>A</v>
          </cell>
          <cell r="G288" t="str">
            <v>320</v>
          </cell>
          <cell r="H288" t="str">
            <v>221</v>
          </cell>
        </row>
        <row r="289">
          <cell r="A289" t="str">
            <v>A320222200</v>
          </cell>
          <cell r="B289" t="str">
            <v>A</v>
          </cell>
          <cell r="C289" t="str">
            <v>3202</v>
          </cell>
          <cell r="D289" t="str">
            <v>22200</v>
          </cell>
          <cell r="E289" t="str">
            <v>SERVICIOS DE TELECOMUNICACIONES</v>
          </cell>
          <cell r="F289" t="str">
            <v>A</v>
          </cell>
          <cell r="G289" t="str">
            <v>320</v>
          </cell>
          <cell r="H289" t="str">
            <v>222</v>
          </cell>
        </row>
        <row r="290">
          <cell r="A290" t="str">
            <v>A320222699</v>
          </cell>
          <cell r="B290" t="str">
            <v>A</v>
          </cell>
          <cell r="C290" t="str">
            <v>3202</v>
          </cell>
          <cell r="D290" t="str">
            <v>22699</v>
          </cell>
          <cell r="E290" t="str">
            <v>OTROS GASTOS DIVERSOS</v>
          </cell>
          <cell r="F290" t="str">
            <v>A</v>
          </cell>
          <cell r="G290" t="str">
            <v>320</v>
          </cell>
          <cell r="H290" t="str">
            <v>226</v>
          </cell>
        </row>
        <row r="291">
          <cell r="A291" t="str">
            <v>A320222718</v>
          </cell>
          <cell r="B291" t="str">
            <v>A</v>
          </cell>
          <cell r="C291" t="str">
            <v>3202</v>
          </cell>
          <cell r="D291" t="str">
            <v>22718</v>
          </cell>
          <cell r="E291" t="str">
            <v>MANTENIMIENTO ASCENSORES</v>
          </cell>
          <cell r="F291" t="str">
            <v>A</v>
          </cell>
          <cell r="G291" t="str">
            <v>320</v>
          </cell>
          <cell r="H291" t="str">
            <v>227</v>
          </cell>
        </row>
        <row r="292">
          <cell r="A292" t="str">
            <v>A320222719</v>
          </cell>
          <cell r="B292" t="str">
            <v>A</v>
          </cell>
          <cell r="C292" t="str">
            <v>3202</v>
          </cell>
          <cell r="D292" t="str">
            <v>22719</v>
          </cell>
          <cell r="E292" t="str">
            <v>MANTENIMIENTO CLIMATIZACION</v>
          </cell>
          <cell r="F292" t="str">
            <v>A</v>
          </cell>
          <cell r="G292" t="str">
            <v>320</v>
          </cell>
          <cell r="H292" t="str">
            <v>227</v>
          </cell>
        </row>
        <row r="293">
          <cell r="A293" t="str">
            <v>A320313000</v>
          </cell>
          <cell r="B293" t="str">
            <v>A</v>
          </cell>
          <cell r="C293" t="str">
            <v>3203</v>
          </cell>
          <cell r="D293" t="str">
            <v>13000</v>
          </cell>
          <cell r="E293" t="str">
            <v>RETRIBUCIONES BÁSICAS</v>
          </cell>
          <cell r="F293">
            <v>0</v>
          </cell>
          <cell r="G293" t="str">
            <v>3</v>
          </cell>
          <cell r="H293" t="str">
            <v>1</v>
          </cell>
        </row>
        <row r="294">
          <cell r="A294" t="str">
            <v>A320313002</v>
          </cell>
          <cell r="B294" t="str">
            <v>A</v>
          </cell>
          <cell r="C294" t="str">
            <v>3203</v>
          </cell>
          <cell r="D294" t="str">
            <v>13002</v>
          </cell>
          <cell r="E294" t="str">
            <v>OTRAS REMUNERACIONES</v>
          </cell>
          <cell r="F294">
            <v>0</v>
          </cell>
          <cell r="G294" t="str">
            <v>3</v>
          </cell>
          <cell r="H294" t="str">
            <v>1</v>
          </cell>
        </row>
        <row r="295">
          <cell r="A295" t="str">
            <v>A320315000</v>
          </cell>
          <cell r="B295" t="str">
            <v>A</v>
          </cell>
          <cell r="C295" t="str">
            <v>3203</v>
          </cell>
          <cell r="D295" t="str">
            <v>15000</v>
          </cell>
          <cell r="E295" t="str">
            <v>PRODUCTIVIDAD</v>
          </cell>
          <cell r="F295">
            <v>0</v>
          </cell>
          <cell r="G295" t="str">
            <v>3</v>
          </cell>
          <cell r="H295" t="str">
            <v>1</v>
          </cell>
        </row>
        <row r="296">
          <cell r="A296" t="str">
            <v>A320316000</v>
          </cell>
          <cell r="B296" t="str">
            <v>A</v>
          </cell>
          <cell r="C296" t="str">
            <v>3203</v>
          </cell>
          <cell r="D296" t="str">
            <v>16000</v>
          </cell>
          <cell r="E296" t="str">
            <v>SEGURIDAD SOCIAL</v>
          </cell>
          <cell r="F296">
            <v>0</v>
          </cell>
          <cell r="G296" t="str">
            <v>3</v>
          </cell>
          <cell r="H296" t="str">
            <v>1</v>
          </cell>
        </row>
        <row r="297">
          <cell r="A297" t="str">
            <v>A320316204</v>
          </cell>
          <cell r="B297" t="str">
            <v>A</v>
          </cell>
          <cell r="C297" t="str">
            <v>3203</v>
          </cell>
          <cell r="D297" t="str">
            <v>16204</v>
          </cell>
          <cell r="E297" t="str">
            <v>ACCIÓN SOCIAL</v>
          </cell>
          <cell r="F297">
            <v>0</v>
          </cell>
          <cell r="G297" t="str">
            <v>3</v>
          </cell>
          <cell r="H297" t="str">
            <v>1</v>
          </cell>
        </row>
        <row r="298">
          <cell r="A298" t="str">
            <v>A320316205</v>
          </cell>
          <cell r="B298" t="str">
            <v>A</v>
          </cell>
          <cell r="C298" t="str">
            <v>3203</v>
          </cell>
          <cell r="D298" t="str">
            <v>16205</v>
          </cell>
          <cell r="E298" t="str">
            <v>SEGUROS</v>
          </cell>
          <cell r="F298">
            <v>0</v>
          </cell>
          <cell r="G298" t="str">
            <v>3</v>
          </cell>
          <cell r="H298" t="str">
            <v>1</v>
          </cell>
        </row>
        <row r="299">
          <cell r="A299" t="str">
            <v>A320316209</v>
          </cell>
          <cell r="B299" t="str">
            <v>A</v>
          </cell>
          <cell r="C299" t="str">
            <v>3203</v>
          </cell>
          <cell r="D299" t="str">
            <v>16209</v>
          </cell>
          <cell r="E299" t="str">
            <v>OTROS GASTOS SOCIALES</v>
          </cell>
          <cell r="F299">
            <v>0</v>
          </cell>
          <cell r="G299" t="str">
            <v>3</v>
          </cell>
          <cell r="H299" t="str">
            <v>1</v>
          </cell>
        </row>
        <row r="300">
          <cell r="A300" t="str">
            <v>A320320600</v>
          </cell>
          <cell r="B300" t="str">
            <v>A</v>
          </cell>
          <cell r="C300" t="str">
            <v>3203</v>
          </cell>
          <cell r="D300" t="str">
            <v>20600</v>
          </cell>
          <cell r="E300" t="str">
            <v>ARRENDAMIENTO EQUIPOS PROCESOS DE INFORMACION</v>
          </cell>
          <cell r="F300" t="str">
            <v>A</v>
          </cell>
          <cell r="G300" t="str">
            <v>320</v>
          </cell>
          <cell r="H300" t="str">
            <v>206</v>
          </cell>
        </row>
        <row r="301">
          <cell r="A301" t="str">
            <v>A320321200</v>
          </cell>
          <cell r="B301" t="str">
            <v>A</v>
          </cell>
          <cell r="C301" t="str">
            <v>3203</v>
          </cell>
          <cell r="D301" t="str">
            <v>21200</v>
          </cell>
          <cell r="E301" t="str">
            <v>REP. MANT. Y CONSERVACION EDIFICIOS</v>
          </cell>
          <cell r="F301" t="str">
            <v>A</v>
          </cell>
          <cell r="G301" t="str">
            <v>320</v>
          </cell>
          <cell r="H301" t="str">
            <v>212</v>
          </cell>
        </row>
        <row r="302">
          <cell r="A302" t="str">
            <v>A320322100</v>
          </cell>
          <cell r="B302" t="str">
            <v>A</v>
          </cell>
          <cell r="C302" t="str">
            <v>3203</v>
          </cell>
          <cell r="D302" t="str">
            <v>22100</v>
          </cell>
          <cell r="E302" t="str">
            <v>SUMINISTROS: ENERGÍA ELÉCTRICA</v>
          </cell>
          <cell r="F302" t="str">
            <v>A</v>
          </cell>
          <cell r="G302" t="str">
            <v>320</v>
          </cell>
          <cell r="H302" t="str">
            <v>221</v>
          </cell>
        </row>
        <row r="303">
          <cell r="A303" t="str">
            <v>A320322101</v>
          </cell>
          <cell r="B303" t="str">
            <v>A</v>
          </cell>
          <cell r="C303" t="str">
            <v>3203</v>
          </cell>
          <cell r="D303" t="str">
            <v>22101</v>
          </cell>
          <cell r="E303" t="str">
            <v>SUMINISTROS: AGUA</v>
          </cell>
          <cell r="F303" t="str">
            <v>A</v>
          </cell>
          <cell r="G303" t="str">
            <v>320</v>
          </cell>
          <cell r="H303" t="str">
            <v>221</v>
          </cell>
        </row>
        <row r="304">
          <cell r="A304" t="str">
            <v>A320322102</v>
          </cell>
          <cell r="B304" t="str">
            <v>A</v>
          </cell>
          <cell r="C304" t="str">
            <v>3203</v>
          </cell>
          <cell r="D304" t="str">
            <v>22102</v>
          </cell>
          <cell r="E304" t="str">
            <v>GAS</v>
          </cell>
          <cell r="F304" t="str">
            <v>A</v>
          </cell>
          <cell r="G304" t="str">
            <v>320</v>
          </cell>
          <cell r="H304" t="str">
            <v>221</v>
          </cell>
        </row>
        <row r="305">
          <cell r="A305" t="str">
            <v>A320322200</v>
          </cell>
          <cell r="B305" t="str">
            <v>A</v>
          </cell>
          <cell r="C305" t="str">
            <v>3203</v>
          </cell>
          <cell r="D305" t="str">
            <v>22200</v>
          </cell>
          <cell r="E305" t="str">
            <v>SERVICIOS DE TELECOMUNICACIONES</v>
          </cell>
          <cell r="F305" t="str">
            <v>A</v>
          </cell>
          <cell r="G305" t="str">
            <v>320</v>
          </cell>
          <cell r="H305" t="str">
            <v>222</v>
          </cell>
        </row>
        <row r="306">
          <cell r="A306" t="str">
            <v>A320322699</v>
          </cell>
          <cell r="B306" t="str">
            <v>A</v>
          </cell>
          <cell r="C306" t="str">
            <v>3203</v>
          </cell>
          <cell r="D306" t="str">
            <v>22699</v>
          </cell>
          <cell r="E306" t="str">
            <v>OTROS GASTOS DIVERSOS</v>
          </cell>
          <cell r="F306" t="str">
            <v>A</v>
          </cell>
          <cell r="G306" t="str">
            <v>320</v>
          </cell>
          <cell r="H306" t="str">
            <v>226</v>
          </cell>
        </row>
        <row r="307">
          <cell r="A307" t="str">
            <v>A320322718</v>
          </cell>
          <cell r="B307" t="str">
            <v>A</v>
          </cell>
          <cell r="C307" t="str">
            <v>3203</v>
          </cell>
          <cell r="D307" t="str">
            <v>22718</v>
          </cell>
          <cell r="E307" t="str">
            <v>MANTENIMIENTO ASCENSORES</v>
          </cell>
          <cell r="F307" t="str">
            <v>A</v>
          </cell>
          <cell r="G307" t="str">
            <v>320</v>
          </cell>
          <cell r="H307" t="str">
            <v>227</v>
          </cell>
        </row>
        <row r="308">
          <cell r="A308" t="str">
            <v>A320322719</v>
          </cell>
          <cell r="B308" t="str">
            <v>A</v>
          </cell>
          <cell r="C308" t="str">
            <v>3203</v>
          </cell>
          <cell r="D308" t="str">
            <v>22719</v>
          </cell>
          <cell r="E308" t="str">
            <v>MANTENIMIENTO CLIMATIZACION</v>
          </cell>
          <cell r="F308" t="str">
            <v>A</v>
          </cell>
          <cell r="G308" t="str">
            <v>320</v>
          </cell>
          <cell r="H308" t="str">
            <v>227</v>
          </cell>
        </row>
        <row r="309">
          <cell r="A309" t="str">
            <v>A320413000</v>
          </cell>
          <cell r="B309" t="str">
            <v>A</v>
          </cell>
          <cell r="C309" t="str">
            <v>3204</v>
          </cell>
          <cell r="D309" t="str">
            <v>13000</v>
          </cell>
          <cell r="E309" t="str">
            <v>RETRIBUCIONES BÁSICAS</v>
          </cell>
          <cell r="F309">
            <v>0</v>
          </cell>
          <cell r="G309" t="str">
            <v>3</v>
          </cell>
          <cell r="H309" t="str">
            <v>1</v>
          </cell>
        </row>
        <row r="310">
          <cell r="A310" t="str">
            <v>A320413002</v>
          </cell>
          <cell r="B310" t="str">
            <v>A</v>
          </cell>
          <cell r="C310" t="str">
            <v>3204</v>
          </cell>
          <cell r="D310" t="str">
            <v>13002</v>
          </cell>
          <cell r="E310" t="str">
            <v>OTRAS REMUNERACIONES</v>
          </cell>
          <cell r="F310">
            <v>0</v>
          </cell>
          <cell r="G310" t="str">
            <v>3</v>
          </cell>
          <cell r="H310" t="str">
            <v>1</v>
          </cell>
        </row>
        <row r="311">
          <cell r="A311" t="str">
            <v>A320415000</v>
          </cell>
          <cell r="B311" t="str">
            <v>A</v>
          </cell>
          <cell r="C311" t="str">
            <v>3204</v>
          </cell>
          <cell r="D311" t="str">
            <v>15000</v>
          </cell>
          <cell r="E311" t="str">
            <v>PRODUCTIVIDAD</v>
          </cell>
          <cell r="F311">
            <v>0</v>
          </cell>
          <cell r="G311" t="str">
            <v>3</v>
          </cell>
          <cell r="H311" t="str">
            <v>1</v>
          </cell>
        </row>
        <row r="312">
          <cell r="A312" t="str">
            <v>A320416000</v>
          </cell>
          <cell r="B312" t="str">
            <v>A</v>
          </cell>
          <cell r="C312" t="str">
            <v>3204</v>
          </cell>
          <cell r="D312" t="str">
            <v>16000</v>
          </cell>
          <cell r="E312" t="str">
            <v>SEGURIDAD SOCIAL</v>
          </cell>
          <cell r="F312">
            <v>0</v>
          </cell>
          <cell r="G312" t="str">
            <v>3</v>
          </cell>
          <cell r="H312" t="str">
            <v>1</v>
          </cell>
        </row>
        <row r="313">
          <cell r="A313" t="str">
            <v>A320416204</v>
          </cell>
          <cell r="B313" t="str">
            <v>A</v>
          </cell>
          <cell r="C313" t="str">
            <v>3204</v>
          </cell>
          <cell r="D313" t="str">
            <v>16204</v>
          </cell>
          <cell r="E313" t="str">
            <v>ACCIÓN SOCIAL</v>
          </cell>
          <cell r="F313">
            <v>0</v>
          </cell>
          <cell r="G313" t="str">
            <v>3</v>
          </cell>
          <cell r="H313" t="str">
            <v>1</v>
          </cell>
        </row>
        <row r="314">
          <cell r="A314" t="str">
            <v>A320416205</v>
          </cell>
          <cell r="B314" t="str">
            <v>A</v>
          </cell>
          <cell r="C314" t="str">
            <v>3204</v>
          </cell>
          <cell r="D314" t="str">
            <v>16205</v>
          </cell>
          <cell r="E314" t="str">
            <v>SEGUROS</v>
          </cell>
          <cell r="F314">
            <v>0</v>
          </cell>
          <cell r="G314" t="str">
            <v>3</v>
          </cell>
          <cell r="H314" t="str">
            <v>1</v>
          </cell>
        </row>
        <row r="315">
          <cell r="A315" t="str">
            <v>A320416209</v>
          </cell>
          <cell r="B315" t="str">
            <v>A</v>
          </cell>
          <cell r="C315" t="str">
            <v>3204</v>
          </cell>
          <cell r="D315" t="str">
            <v>16209</v>
          </cell>
          <cell r="E315" t="str">
            <v>OTROS GASTOS SOCIALES</v>
          </cell>
          <cell r="F315">
            <v>0</v>
          </cell>
          <cell r="G315" t="str">
            <v>3</v>
          </cell>
          <cell r="H315" t="str">
            <v>1</v>
          </cell>
        </row>
        <row r="316">
          <cell r="A316" t="str">
            <v>A320420600</v>
          </cell>
          <cell r="B316" t="str">
            <v>A</v>
          </cell>
          <cell r="C316" t="str">
            <v>3204</v>
          </cell>
          <cell r="D316" t="str">
            <v>20600</v>
          </cell>
          <cell r="E316" t="str">
            <v>ARRENDAMIENTO EQUIPOS PROCESOS DE INFORMACION</v>
          </cell>
          <cell r="F316" t="str">
            <v>A</v>
          </cell>
          <cell r="G316" t="str">
            <v>320</v>
          </cell>
          <cell r="H316" t="str">
            <v>206</v>
          </cell>
        </row>
        <row r="317">
          <cell r="A317" t="str">
            <v>A320421200</v>
          </cell>
          <cell r="B317" t="str">
            <v>A</v>
          </cell>
          <cell r="C317" t="str">
            <v>3204</v>
          </cell>
          <cell r="D317" t="str">
            <v>21200</v>
          </cell>
          <cell r="E317" t="str">
            <v>REP. MANT. Y CONSERVACION EDIFICIOS</v>
          </cell>
          <cell r="F317" t="str">
            <v>A</v>
          </cell>
          <cell r="G317" t="str">
            <v>320</v>
          </cell>
          <cell r="H317" t="str">
            <v>212</v>
          </cell>
        </row>
        <row r="318">
          <cell r="A318" t="str">
            <v>A320422100</v>
          </cell>
          <cell r="B318" t="str">
            <v>A</v>
          </cell>
          <cell r="C318" t="str">
            <v>3204</v>
          </cell>
          <cell r="D318" t="str">
            <v>22100</v>
          </cell>
          <cell r="E318" t="str">
            <v>SUMINISTROS: ENERGÍA ELÉCTRICA</v>
          </cell>
          <cell r="F318" t="str">
            <v>A</v>
          </cell>
          <cell r="G318" t="str">
            <v>320</v>
          </cell>
          <cell r="H318" t="str">
            <v>221</v>
          </cell>
        </row>
        <row r="319">
          <cell r="A319" t="str">
            <v>A320422101</v>
          </cell>
          <cell r="B319" t="str">
            <v>A</v>
          </cell>
          <cell r="C319" t="str">
            <v>3204</v>
          </cell>
          <cell r="D319" t="str">
            <v>22101</v>
          </cell>
          <cell r="E319" t="str">
            <v>SUMINISTROS: AGUA</v>
          </cell>
          <cell r="F319" t="str">
            <v>A</v>
          </cell>
          <cell r="G319" t="str">
            <v>320</v>
          </cell>
          <cell r="H319" t="str">
            <v>221</v>
          </cell>
        </row>
        <row r="320">
          <cell r="A320" t="str">
            <v>A320422200</v>
          </cell>
          <cell r="B320" t="str">
            <v>A</v>
          </cell>
          <cell r="C320" t="str">
            <v>3204</v>
          </cell>
          <cell r="D320" t="str">
            <v>22200</v>
          </cell>
          <cell r="E320" t="str">
            <v>SERVICIOS DE TELECOMUNICACIONES</v>
          </cell>
          <cell r="F320" t="str">
            <v>A</v>
          </cell>
          <cell r="G320" t="str">
            <v>320</v>
          </cell>
          <cell r="H320" t="str">
            <v>222</v>
          </cell>
        </row>
        <row r="321">
          <cell r="A321" t="str">
            <v>A320422615</v>
          </cell>
          <cell r="B321" t="str">
            <v>A</v>
          </cell>
          <cell r="C321" t="str">
            <v>3204</v>
          </cell>
          <cell r="D321" t="str">
            <v>22615</v>
          </cell>
          <cell r="E321" t="str">
            <v>GASTOS ESCUELA MUSICA</v>
          </cell>
          <cell r="F321" t="str">
            <v>A</v>
          </cell>
          <cell r="G321" t="str">
            <v>320</v>
          </cell>
          <cell r="H321" t="str">
            <v>226</v>
          </cell>
        </row>
        <row r="322">
          <cell r="A322" t="str">
            <v>A320422699</v>
          </cell>
          <cell r="B322" t="str">
            <v>A</v>
          </cell>
          <cell r="C322" t="str">
            <v>3204</v>
          </cell>
          <cell r="D322" t="str">
            <v>22699</v>
          </cell>
          <cell r="E322" t="str">
            <v>OTROS GASTOS DIVERSOS</v>
          </cell>
          <cell r="F322" t="str">
            <v>A</v>
          </cell>
          <cell r="G322" t="str">
            <v>320</v>
          </cell>
          <cell r="H322" t="str">
            <v>226</v>
          </cell>
        </row>
        <row r="323">
          <cell r="A323" t="str">
            <v>A320422719</v>
          </cell>
          <cell r="B323" t="str">
            <v>A</v>
          </cell>
          <cell r="C323" t="str">
            <v>3204</v>
          </cell>
          <cell r="D323" t="str">
            <v>22719</v>
          </cell>
          <cell r="E323" t="str">
            <v>MANTENIMIENTO CLIMATIZACION</v>
          </cell>
          <cell r="F323" t="str">
            <v>A</v>
          </cell>
          <cell r="G323" t="str">
            <v>320</v>
          </cell>
          <cell r="H323" t="str">
            <v>227</v>
          </cell>
        </row>
        <row r="324">
          <cell r="A324" t="str">
            <v>A320522729</v>
          </cell>
          <cell r="B324" t="str">
            <v>A</v>
          </cell>
          <cell r="C324" t="str">
            <v>3205</v>
          </cell>
          <cell r="D324" t="str">
            <v>22729</v>
          </cell>
          <cell r="E324" t="str">
            <v>CONTRATO SERVICIO ACTIVIDADES EXTRAESCOLARES</v>
          </cell>
          <cell r="F324" t="str">
            <v>A</v>
          </cell>
          <cell r="G324" t="str">
            <v>320</v>
          </cell>
          <cell r="H324" t="str">
            <v>227</v>
          </cell>
        </row>
        <row r="325">
          <cell r="A325" t="str">
            <v>A320713000</v>
          </cell>
          <cell r="B325" t="str">
            <v>A</v>
          </cell>
          <cell r="C325" t="str">
            <v>3207</v>
          </cell>
          <cell r="D325" t="str">
            <v>13000</v>
          </cell>
          <cell r="E325" t="str">
            <v>RETRIBUCIONES BÁSICAS</v>
          </cell>
          <cell r="F325">
            <v>0</v>
          </cell>
          <cell r="G325" t="str">
            <v>3</v>
          </cell>
          <cell r="H325" t="str">
            <v>1</v>
          </cell>
        </row>
        <row r="326">
          <cell r="A326" t="str">
            <v>A320713002</v>
          </cell>
          <cell r="B326" t="str">
            <v>A</v>
          </cell>
          <cell r="C326" t="str">
            <v>3207</v>
          </cell>
          <cell r="D326" t="str">
            <v>13002</v>
          </cell>
          <cell r="E326" t="str">
            <v>OTRAS REMUNERACIONES</v>
          </cell>
          <cell r="F326">
            <v>0</v>
          </cell>
          <cell r="G326" t="str">
            <v>3</v>
          </cell>
          <cell r="H326" t="str">
            <v>1</v>
          </cell>
        </row>
        <row r="327">
          <cell r="A327" t="str">
            <v>A320715000</v>
          </cell>
          <cell r="B327" t="str">
            <v>A</v>
          </cell>
          <cell r="C327" t="str">
            <v>3207</v>
          </cell>
          <cell r="D327" t="str">
            <v>15000</v>
          </cell>
          <cell r="E327" t="str">
            <v>PRODUCTIVIDAD</v>
          </cell>
          <cell r="F327">
            <v>0</v>
          </cell>
          <cell r="G327" t="str">
            <v>3</v>
          </cell>
          <cell r="H327" t="str">
            <v>1</v>
          </cell>
        </row>
        <row r="328">
          <cell r="A328" t="str">
            <v>A320716000</v>
          </cell>
          <cell r="B328" t="str">
            <v>A</v>
          </cell>
          <cell r="C328" t="str">
            <v>3207</v>
          </cell>
          <cell r="D328" t="str">
            <v>16000</v>
          </cell>
          <cell r="E328" t="str">
            <v>SEGURIDAD SOCIAL</v>
          </cell>
          <cell r="F328">
            <v>0</v>
          </cell>
          <cell r="G328" t="str">
            <v>3</v>
          </cell>
          <cell r="H328" t="str">
            <v>1</v>
          </cell>
        </row>
        <row r="329">
          <cell r="A329" t="str">
            <v>A320716204</v>
          </cell>
          <cell r="B329" t="str">
            <v>A</v>
          </cell>
          <cell r="C329" t="str">
            <v>3207</v>
          </cell>
          <cell r="D329" t="str">
            <v>16204</v>
          </cell>
          <cell r="E329" t="str">
            <v>ACCIÓN SOCIAL</v>
          </cell>
          <cell r="F329">
            <v>0</v>
          </cell>
          <cell r="G329" t="str">
            <v>3</v>
          </cell>
          <cell r="H329" t="str">
            <v>1</v>
          </cell>
        </row>
        <row r="330">
          <cell r="A330" t="str">
            <v>A320716205</v>
          </cell>
          <cell r="B330" t="str">
            <v>A</v>
          </cell>
          <cell r="C330" t="str">
            <v>3207</v>
          </cell>
          <cell r="D330" t="str">
            <v>16205</v>
          </cell>
          <cell r="E330" t="str">
            <v>SEGUROS</v>
          </cell>
          <cell r="F330">
            <v>0</v>
          </cell>
          <cell r="G330" t="str">
            <v>3</v>
          </cell>
          <cell r="H330" t="str">
            <v>1</v>
          </cell>
        </row>
        <row r="331">
          <cell r="A331" t="str">
            <v>A320716209</v>
          </cell>
          <cell r="B331" t="str">
            <v>A</v>
          </cell>
          <cell r="C331" t="str">
            <v>3207</v>
          </cell>
          <cell r="D331" t="str">
            <v>16209</v>
          </cell>
          <cell r="E331" t="str">
            <v>OTROS GASTOS SOCIALES</v>
          </cell>
          <cell r="F331">
            <v>0</v>
          </cell>
          <cell r="G331" t="str">
            <v>3</v>
          </cell>
          <cell r="H331" t="str">
            <v>1</v>
          </cell>
        </row>
        <row r="332">
          <cell r="A332" t="str">
            <v>A320720600</v>
          </cell>
          <cell r="B332" t="str">
            <v>A</v>
          </cell>
          <cell r="C332" t="str">
            <v>3207</v>
          </cell>
          <cell r="D332" t="str">
            <v>20600</v>
          </cell>
          <cell r="E332" t="str">
            <v>ARRENDAMIENTO EQUIPOS PROCESOS DE INFORMACION</v>
          </cell>
          <cell r="F332" t="str">
            <v>A</v>
          </cell>
          <cell r="G332" t="str">
            <v>320</v>
          </cell>
          <cell r="H332" t="str">
            <v>206</v>
          </cell>
        </row>
        <row r="333">
          <cell r="A333" t="str">
            <v>A320721200</v>
          </cell>
          <cell r="B333" t="str">
            <v>A</v>
          </cell>
          <cell r="C333" t="str">
            <v>3207</v>
          </cell>
          <cell r="D333" t="str">
            <v>21200</v>
          </cell>
          <cell r="E333" t="str">
            <v>REP. MANT. Y CONSERVACION EDIFICIOS</v>
          </cell>
          <cell r="F333" t="str">
            <v>A</v>
          </cell>
          <cell r="G333" t="str">
            <v>320</v>
          </cell>
          <cell r="H333" t="str">
            <v>212</v>
          </cell>
        </row>
        <row r="334">
          <cell r="A334" t="str">
            <v>A320722100</v>
          </cell>
          <cell r="B334" t="str">
            <v>A</v>
          </cell>
          <cell r="C334" t="str">
            <v>3207</v>
          </cell>
          <cell r="D334" t="str">
            <v>22100</v>
          </cell>
          <cell r="E334" t="str">
            <v>SUMINISTROS: ENERGÍA ELÉCTRICA</v>
          </cell>
          <cell r="F334" t="str">
            <v>A</v>
          </cell>
          <cell r="G334" t="str">
            <v>320</v>
          </cell>
          <cell r="H334" t="str">
            <v>221</v>
          </cell>
        </row>
        <row r="335">
          <cell r="A335" t="str">
            <v>A320722101</v>
          </cell>
          <cell r="B335" t="str">
            <v>A</v>
          </cell>
          <cell r="C335" t="str">
            <v>3207</v>
          </cell>
          <cell r="D335" t="str">
            <v>22101</v>
          </cell>
          <cell r="E335" t="str">
            <v>SUMINISTROS: AGUA</v>
          </cell>
          <cell r="F335" t="str">
            <v>A</v>
          </cell>
          <cell r="G335" t="str">
            <v>320</v>
          </cell>
          <cell r="H335" t="str">
            <v>221</v>
          </cell>
        </row>
        <row r="336">
          <cell r="A336" t="str">
            <v>A320722200</v>
          </cell>
          <cell r="B336" t="str">
            <v>A</v>
          </cell>
          <cell r="C336" t="str">
            <v>3207</v>
          </cell>
          <cell r="D336" t="str">
            <v>22200</v>
          </cell>
          <cell r="E336" t="str">
            <v>SERVICIOS DE TELECOMUNICACIONES</v>
          </cell>
          <cell r="F336" t="str">
            <v>A</v>
          </cell>
          <cell r="G336" t="str">
            <v>320</v>
          </cell>
          <cell r="H336" t="str">
            <v>222</v>
          </cell>
        </row>
        <row r="337">
          <cell r="A337" t="str">
            <v>A320722718</v>
          </cell>
          <cell r="B337" t="str">
            <v>A</v>
          </cell>
          <cell r="C337" t="str">
            <v>3207</v>
          </cell>
          <cell r="D337" t="str">
            <v>22718</v>
          </cell>
          <cell r="E337" t="str">
            <v>MANTENIMIENTO ASCENSORES</v>
          </cell>
          <cell r="F337" t="str">
            <v>A</v>
          </cell>
          <cell r="G337" t="str">
            <v>320</v>
          </cell>
          <cell r="H337" t="str">
            <v>227</v>
          </cell>
        </row>
        <row r="338">
          <cell r="A338" t="str">
            <v>A320722719</v>
          </cell>
          <cell r="B338" t="str">
            <v>A</v>
          </cell>
          <cell r="C338" t="str">
            <v>3207</v>
          </cell>
          <cell r="D338" t="str">
            <v>22719</v>
          </cell>
          <cell r="E338" t="str">
            <v>MANTENIMIENTO CLIMATIZACION</v>
          </cell>
          <cell r="F338" t="str">
            <v>A</v>
          </cell>
          <cell r="G338" t="str">
            <v>320</v>
          </cell>
          <cell r="H338" t="str">
            <v>227</v>
          </cell>
        </row>
        <row r="339">
          <cell r="A339" t="str">
            <v>A320722746</v>
          </cell>
          <cell r="B339" t="str">
            <v>A</v>
          </cell>
          <cell r="C339" t="str">
            <v>3207</v>
          </cell>
          <cell r="D339" t="str">
            <v>22746</v>
          </cell>
          <cell r="E339" t="str">
            <v>CONTRATO GESTION LUDOTECA MPAL</v>
          </cell>
          <cell r="F339" t="str">
            <v>A</v>
          </cell>
          <cell r="G339" t="str">
            <v>320</v>
          </cell>
          <cell r="H339" t="str">
            <v>227</v>
          </cell>
        </row>
        <row r="340">
          <cell r="A340" t="str">
            <v>A334312000</v>
          </cell>
          <cell r="B340" t="str">
            <v>A</v>
          </cell>
          <cell r="C340" t="str">
            <v>3343</v>
          </cell>
          <cell r="D340" t="str">
            <v>12000</v>
          </cell>
          <cell r="E340" t="str">
            <v>SUELDOS DEL GRUPO A1</v>
          </cell>
          <cell r="F340">
            <v>0</v>
          </cell>
          <cell r="G340" t="str">
            <v>3</v>
          </cell>
          <cell r="H340" t="str">
            <v>1</v>
          </cell>
        </row>
        <row r="341">
          <cell r="A341" t="str">
            <v>A334312006</v>
          </cell>
          <cell r="B341" t="str">
            <v>A</v>
          </cell>
          <cell r="C341" t="str">
            <v>3343</v>
          </cell>
          <cell r="D341" t="str">
            <v>12006</v>
          </cell>
          <cell r="E341" t="str">
            <v>TRIENIOS</v>
          </cell>
          <cell r="F341">
            <v>0</v>
          </cell>
          <cell r="G341" t="str">
            <v>3</v>
          </cell>
          <cell r="H341" t="str">
            <v>1</v>
          </cell>
        </row>
        <row r="342">
          <cell r="A342" t="str">
            <v>A334312100</v>
          </cell>
          <cell r="B342" t="str">
            <v>A</v>
          </cell>
          <cell r="C342" t="str">
            <v>3343</v>
          </cell>
          <cell r="D342" t="str">
            <v>12100</v>
          </cell>
          <cell r="E342" t="str">
            <v>COMPLEMENTO DE DESTINO</v>
          </cell>
          <cell r="F342">
            <v>0</v>
          </cell>
          <cell r="G342" t="str">
            <v>3</v>
          </cell>
          <cell r="H342" t="str">
            <v>1</v>
          </cell>
        </row>
        <row r="343">
          <cell r="A343" t="str">
            <v>A334312101</v>
          </cell>
          <cell r="B343" t="str">
            <v>A</v>
          </cell>
          <cell r="C343" t="str">
            <v>3343</v>
          </cell>
          <cell r="D343" t="str">
            <v>12101</v>
          </cell>
          <cell r="E343" t="str">
            <v>COMPLEMENTO ESPECÍFICO</v>
          </cell>
          <cell r="F343">
            <v>0</v>
          </cell>
          <cell r="G343" t="str">
            <v>3</v>
          </cell>
          <cell r="H343" t="str">
            <v>1</v>
          </cell>
        </row>
        <row r="344">
          <cell r="A344" t="str">
            <v>A334313000</v>
          </cell>
          <cell r="B344" t="str">
            <v>A</v>
          </cell>
          <cell r="C344" t="str">
            <v>3343</v>
          </cell>
          <cell r="D344" t="str">
            <v>13000</v>
          </cell>
          <cell r="E344" t="str">
            <v>RETRIBUCIONES BÁSICAS</v>
          </cell>
          <cell r="F344">
            <v>0</v>
          </cell>
          <cell r="G344" t="str">
            <v>3</v>
          </cell>
          <cell r="H344" t="str">
            <v>1</v>
          </cell>
        </row>
        <row r="345">
          <cell r="A345" t="str">
            <v>A334313002</v>
          </cell>
          <cell r="B345" t="str">
            <v>A</v>
          </cell>
          <cell r="C345" t="str">
            <v>3343</v>
          </cell>
          <cell r="D345" t="str">
            <v>13002</v>
          </cell>
          <cell r="E345" t="str">
            <v>OTRAS REMUNERACIONES</v>
          </cell>
          <cell r="F345">
            <v>0</v>
          </cell>
          <cell r="G345" t="str">
            <v>3</v>
          </cell>
          <cell r="H345" t="str">
            <v>1</v>
          </cell>
        </row>
        <row r="346">
          <cell r="A346" t="str">
            <v>A334315000</v>
          </cell>
          <cell r="B346" t="str">
            <v>A</v>
          </cell>
          <cell r="C346" t="str">
            <v>3343</v>
          </cell>
          <cell r="D346" t="str">
            <v>15000</v>
          </cell>
          <cell r="E346" t="str">
            <v>PRODUCTIVIDAD</v>
          </cell>
          <cell r="F346">
            <v>0</v>
          </cell>
          <cell r="G346" t="str">
            <v>3</v>
          </cell>
          <cell r="H346" t="str">
            <v>1</v>
          </cell>
        </row>
        <row r="347">
          <cell r="A347" t="str">
            <v>A334315200</v>
          </cell>
          <cell r="B347" t="str">
            <v>A</v>
          </cell>
          <cell r="C347" t="str">
            <v>3343</v>
          </cell>
          <cell r="D347" t="str">
            <v>15200</v>
          </cell>
          <cell r="E347" t="str">
            <v>OTROS INCENTIVOS AL RENDIMIENTO</v>
          </cell>
          <cell r="F347">
            <v>0</v>
          </cell>
          <cell r="G347" t="str">
            <v>3</v>
          </cell>
          <cell r="H347" t="str">
            <v>1</v>
          </cell>
        </row>
        <row r="348">
          <cell r="A348" t="str">
            <v>A334316000</v>
          </cell>
          <cell r="B348" t="str">
            <v>A</v>
          </cell>
          <cell r="C348" t="str">
            <v>3343</v>
          </cell>
          <cell r="D348" t="str">
            <v>16000</v>
          </cell>
          <cell r="E348" t="str">
            <v>SEGURIDAD SOCIAL</v>
          </cell>
          <cell r="F348">
            <v>0</v>
          </cell>
          <cell r="G348" t="str">
            <v>3</v>
          </cell>
          <cell r="H348" t="str">
            <v>1</v>
          </cell>
        </row>
        <row r="349">
          <cell r="A349" t="str">
            <v>A334316204</v>
          </cell>
          <cell r="B349" t="str">
            <v>A</v>
          </cell>
          <cell r="C349" t="str">
            <v>3343</v>
          </cell>
          <cell r="D349" t="str">
            <v>16204</v>
          </cell>
          <cell r="E349" t="str">
            <v>ACCIÓN SOCIAL</v>
          </cell>
          <cell r="F349">
            <v>0</v>
          </cell>
          <cell r="G349" t="str">
            <v>3</v>
          </cell>
          <cell r="H349" t="str">
            <v>1</v>
          </cell>
        </row>
        <row r="350">
          <cell r="A350" t="str">
            <v>A334316205</v>
          </cell>
          <cell r="B350" t="str">
            <v>A</v>
          </cell>
          <cell r="C350" t="str">
            <v>3343</v>
          </cell>
          <cell r="D350" t="str">
            <v>16205</v>
          </cell>
          <cell r="E350" t="str">
            <v>SEGUROS</v>
          </cell>
          <cell r="F350">
            <v>0</v>
          </cell>
          <cell r="G350" t="str">
            <v>3</v>
          </cell>
          <cell r="H350" t="str">
            <v>1</v>
          </cell>
        </row>
        <row r="351">
          <cell r="A351" t="str">
            <v>A334316209</v>
          </cell>
          <cell r="B351" t="str">
            <v>A</v>
          </cell>
          <cell r="C351" t="str">
            <v>3343</v>
          </cell>
          <cell r="D351" t="str">
            <v>16209</v>
          </cell>
          <cell r="E351" t="str">
            <v>OTROS GASTOS SOCIALES</v>
          </cell>
          <cell r="F351">
            <v>0</v>
          </cell>
          <cell r="G351" t="str">
            <v>3</v>
          </cell>
          <cell r="H351" t="str">
            <v>1</v>
          </cell>
        </row>
        <row r="352">
          <cell r="A352" t="str">
            <v>A334320600</v>
          </cell>
          <cell r="B352" t="str">
            <v>A</v>
          </cell>
          <cell r="C352" t="str">
            <v>3343</v>
          </cell>
          <cell r="D352" t="str">
            <v>20600</v>
          </cell>
          <cell r="E352" t="str">
            <v>ARRENDAMIENTO EQUIPOS PROCESOS DE INFORMACION</v>
          </cell>
          <cell r="F352" t="str">
            <v>A</v>
          </cell>
          <cell r="G352" t="str">
            <v>334</v>
          </cell>
          <cell r="H352" t="str">
            <v>206</v>
          </cell>
        </row>
        <row r="353">
          <cell r="A353" t="str">
            <v>A334321200</v>
          </cell>
          <cell r="B353" t="str">
            <v>A</v>
          </cell>
          <cell r="C353" t="str">
            <v>3343</v>
          </cell>
          <cell r="D353" t="str">
            <v>21200</v>
          </cell>
          <cell r="E353" t="str">
            <v>REP. MANT. Y CONSERVACION EDIFICIOS</v>
          </cell>
          <cell r="F353" t="str">
            <v>A</v>
          </cell>
          <cell r="G353" t="str">
            <v>334</v>
          </cell>
          <cell r="H353" t="str">
            <v>212</v>
          </cell>
        </row>
        <row r="354">
          <cell r="A354" t="str">
            <v>A334322605</v>
          </cell>
          <cell r="B354" t="str">
            <v>A</v>
          </cell>
          <cell r="C354" t="str">
            <v>3343</v>
          </cell>
          <cell r="D354" t="str">
            <v>22605</v>
          </cell>
          <cell r="E354" t="str">
            <v>ACTIVIDADES RED CIUDADES SALUDABLES</v>
          </cell>
          <cell r="F354" t="str">
            <v>A</v>
          </cell>
          <cell r="G354" t="str">
            <v>334</v>
          </cell>
          <cell r="H354" t="str">
            <v>226</v>
          </cell>
        </row>
        <row r="355">
          <cell r="A355" t="str">
            <v>A334322608</v>
          </cell>
          <cell r="B355" t="str">
            <v>A</v>
          </cell>
          <cell r="C355" t="str">
            <v>3343</v>
          </cell>
          <cell r="D355" t="str">
            <v>22608</v>
          </cell>
          <cell r="E355" t="str">
            <v>ACTIVIDADES OMIC</v>
          </cell>
          <cell r="F355" t="str">
            <v>A</v>
          </cell>
          <cell r="G355" t="str">
            <v>334</v>
          </cell>
          <cell r="H355" t="str">
            <v>226</v>
          </cell>
        </row>
        <row r="356">
          <cell r="A356" t="str">
            <v>A334322611</v>
          </cell>
          <cell r="B356" t="str">
            <v>A</v>
          </cell>
          <cell r="C356" t="str">
            <v>3343</v>
          </cell>
          <cell r="D356" t="str">
            <v>22611</v>
          </cell>
          <cell r="E356" t="str">
            <v>ACTIVIDADES COLECTIVO MAYORES</v>
          </cell>
          <cell r="F356" t="str">
            <v>A</v>
          </cell>
          <cell r="G356" t="str">
            <v>334</v>
          </cell>
          <cell r="H356" t="str">
            <v>226</v>
          </cell>
        </row>
        <row r="357">
          <cell r="A357" t="str">
            <v>A334322641</v>
          </cell>
          <cell r="B357" t="str">
            <v>A</v>
          </cell>
          <cell r="C357" t="str">
            <v>3343</v>
          </cell>
          <cell r="D357" t="str">
            <v>22641</v>
          </cell>
          <cell r="E357" t="str">
            <v>ACTIVIDADES CONSEJO SECTORIAL MAYORES</v>
          </cell>
          <cell r="F357" t="str">
            <v>A</v>
          </cell>
          <cell r="G357" t="str">
            <v>334</v>
          </cell>
          <cell r="H357" t="str">
            <v>226</v>
          </cell>
        </row>
        <row r="358">
          <cell r="A358" t="str">
            <v>A334322690</v>
          </cell>
          <cell r="B358" t="str">
            <v>A</v>
          </cell>
          <cell r="C358" t="str">
            <v>3343</v>
          </cell>
          <cell r="D358" t="str">
            <v>22690</v>
          </cell>
          <cell r="E358" t="str">
            <v>GASTOS DIVERSOS</v>
          </cell>
          <cell r="F358" t="str">
            <v>A</v>
          </cell>
          <cell r="G358" t="str">
            <v>334</v>
          </cell>
          <cell r="H358" t="str">
            <v>226</v>
          </cell>
        </row>
        <row r="359">
          <cell r="A359" t="str">
            <v>A334322700</v>
          </cell>
          <cell r="B359" t="str">
            <v>A</v>
          </cell>
          <cell r="C359" t="str">
            <v>3343</v>
          </cell>
          <cell r="D359" t="str">
            <v>22700</v>
          </cell>
          <cell r="E359" t="str">
            <v>LIMPIEZA Y ASEO</v>
          </cell>
          <cell r="F359" t="str">
            <v>A</v>
          </cell>
          <cell r="G359" t="str">
            <v>334</v>
          </cell>
          <cell r="H359" t="str">
            <v>227</v>
          </cell>
        </row>
        <row r="360">
          <cell r="A360" t="str">
            <v>A334322739</v>
          </cell>
          <cell r="B360" t="str">
            <v>A</v>
          </cell>
          <cell r="C360" t="str">
            <v>3343</v>
          </cell>
          <cell r="D360" t="str">
            <v>22739</v>
          </cell>
          <cell r="E360" t="str">
            <v>T.R.O.E.P. CONTROL E INSPECCIÓN DE AGUAS</v>
          </cell>
          <cell r="F360" t="str">
            <v>A</v>
          </cell>
          <cell r="G360" t="str">
            <v>334</v>
          </cell>
          <cell r="H360" t="str">
            <v>227</v>
          </cell>
        </row>
        <row r="361">
          <cell r="A361" t="str">
            <v>A334322740</v>
          </cell>
          <cell r="B361" t="str">
            <v>A</v>
          </cell>
          <cell r="C361" t="str">
            <v>3343</v>
          </cell>
          <cell r="D361" t="str">
            <v>22740</v>
          </cell>
          <cell r="E361" t="str">
            <v>CONTRATO ASESORÍA JURÍDICA</v>
          </cell>
          <cell r="F361" t="str">
            <v>A</v>
          </cell>
          <cell r="G361" t="str">
            <v>334</v>
          </cell>
          <cell r="H361" t="str">
            <v>227</v>
          </cell>
        </row>
        <row r="362">
          <cell r="A362" t="str">
            <v>A334322741</v>
          </cell>
          <cell r="B362" t="str">
            <v>A</v>
          </cell>
          <cell r="C362" t="str">
            <v>3343</v>
          </cell>
          <cell r="D362" t="str">
            <v>22741</v>
          </cell>
          <cell r="E362" t="str">
            <v>COMIDA CONFRATERNIZACIÓN</v>
          </cell>
          <cell r="F362" t="str">
            <v>A</v>
          </cell>
          <cell r="G362" t="str">
            <v>334</v>
          </cell>
          <cell r="H362" t="str">
            <v>227</v>
          </cell>
        </row>
        <row r="363">
          <cell r="A363" t="str">
            <v>A334322742</v>
          </cell>
          <cell r="B363" t="str">
            <v>A</v>
          </cell>
          <cell r="C363" t="str">
            <v>3343</v>
          </cell>
          <cell r="D363" t="str">
            <v>22742</v>
          </cell>
          <cell r="E363" t="str">
            <v>CENTRO DE OCIO MAYORES</v>
          </cell>
          <cell r="F363" t="str">
            <v>A</v>
          </cell>
          <cell r="G363" t="str">
            <v>334</v>
          </cell>
          <cell r="H363" t="str">
            <v>227</v>
          </cell>
        </row>
        <row r="364">
          <cell r="A364" t="str">
            <v>A334322744</v>
          </cell>
          <cell r="B364" t="str">
            <v>A</v>
          </cell>
          <cell r="C364" t="str">
            <v>3343</v>
          </cell>
          <cell r="D364" t="str">
            <v>22744</v>
          </cell>
          <cell r="E364" t="str">
            <v>PROGRAMAS DE SALUD PUBLICA</v>
          </cell>
          <cell r="F364" t="str">
            <v>A</v>
          </cell>
          <cell r="G364" t="str">
            <v>334</v>
          </cell>
          <cell r="H364" t="str">
            <v>227</v>
          </cell>
        </row>
        <row r="365">
          <cell r="A365" t="str">
            <v>B13263310</v>
          </cell>
          <cell r="B365" t="str">
            <v>B</v>
          </cell>
          <cell r="C365" t="str">
            <v>132</v>
          </cell>
          <cell r="D365" t="str">
            <v>63310</v>
          </cell>
          <cell r="E365" t="str">
            <v>INVER. MAQUINARIA CLIMATIZACION EDIFICIO POLICIA</v>
          </cell>
          <cell r="F365" t="str">
            <v>B</v>
          </cell>
          <cell r="G365" t="str">
            <v>132</v>
          </cell>
          <cell r="H365" t="str">
            <v>63310</v>
          </cell>
        </row>
        <row r="366">
          <cell r="A366" t="str">
            <v>B16063203</v>
          </cell>
          <cell r="B366" t="str">
            <v>B</v>
          </cell>
          <cell r="C366" t="str">
            <v>160</v>
          </cell>
          <cell r="D366" t="str">
            <v>63203</v>
          </cell>
          <cell r="E366" t="str">
            <v>RENOVACION DE COLECTORES DE SANEAMIENTO: C/TRAVESIA ALFARO</v>
          </cell>
          <cell r="F366" t="str">
            <v>B</v>
          </cell>
          <cell r="G366" t="str">
            <v>160</v>
          </cell>
          <cell r="H366" t="str">
            <v>63203</v>
          </cell>
        </row>
        <row r="367">
          <cell r="A367" t="str">
            <v>B16063204</v>
          </cell>
          <cell r="B367" t="str">
            <v>B</v>
          </cell>
          <cell r="C367" t="str">
            <v>160</v>
          </cell>
          <cell r="D367" t="str">
            <v>63204</v>
          </cell>
          <cell r="E367" t="str">
            <v>RENOVAC. COLECTORES  SANEAMIENTO: AUTO-PORTANTE POL.LAS AREN</v>
          </cell>
          <cell r="F367" t="str">
            <v>B</v>
          </cell>
          <cell r="G367" t="str">
            <v>160</v>
          </cell>
          <cell r="H367" t="str">
            <v>63204</v>
          </cell>
        </row>
        <row r="368">
          <cell r="A368" t="str">
            <v>B17022786</v>
          </cell>
          <cell r="B368" t="str">
            <v>B</v>
          </cell>
          <cell r="C368" t="str">
            <v>170</v>
          </cell>
          <cell r="D368" t="str">
            <v>22786</v>
          </cell>
          <cell r="E368" t="str">
            <v>T.R.O.E.P. PROGRAMA EFICIENCIA ENERGETICA EN COLEGIOS</v>
          </cell>
          <cell r="F368" t="str">
            <v>B</v>
          </cell>
          <cell r="G368" t="str">
            <v>170</v>
          </cell>
          <cell r="H368">
            <v>227</v>
          </cell>
        </row>
        <row r="369">
          <cell r="A369" t="str">
            <v>B17022787</v>
          </cell>
          <cell r="B369" t="str">
            <v>B</v>
          </cell>
          <cell r="C369" t="str">
            <v>170</v>
          </cell>
          <cell r="D369" t="str">
            <v>22787</v>
          </cell>
          <cell r="E369" t="str">
            <v>T.R.O.E.P. PROYECTOS EDUCATIVOS DE EFICIENCIA ENERG. EN COLE</v>
          </cell>
          <cell r="F369" t="str">
            <v>B</v>
          </cell>
          <cell r="G369" t="str">
            <v>170</v>
          </cell>
          <cell r="H369">
            <v>227</v>
          </cell>
        </row>
        <row r="370">
          <cell r="A370" t="str">
            <v>B17022788</v>
          </cell>
          <cell r="B370" t="str">
            <v>B</v>
          </cell>
          <cell r="C370" t="str">
            <v>170</v>
          </cell>
          <cell r="D370" t="str">
            <v>22788</v>
          </cell>
          <cell r="E370" t="str">
            <v>T.R.O.E.P.DISEÑO CARTELES INFORMAT. PARQUE REG.SURESTE</v>
          </cell>
          <cell r="F370" t="str">
            <v>B</v>
          </cell>
          <cell r="G370" t="str">
            <v>170</v>
          </cell>
          <cell r="H370">
            <v>227</v>
          </cell>
        </row>
        <row r="371">
          <cell r="A371" t="str">
            <v>B17048014</v>
          </cell>
          <cell r="B371" t="str">
            <v>B</v>
          </cell>
          <cell r="C371" t="str">
            <v>170</v>
          </cell>
          <cell r="D371" t="str">
            <v>48014</v>
          </cell>
          <cell r="E371" t="str">
            <v>SUBVENCION A ENTIDADES DE CONSERVACION</v>
          </cell>
          <cell r="F371" t="str">
            <v>B</v>
          </cell>
          <cell r="G371" t="str">
            <v>170</v>
          </cell>
          <cell r="H371">
            <v>480</v>
          </cell>
        </row>
        <row r="372">
          <cell r="A372" t="str">
            <v>B17161921</v>
          </cell>
          <cell r="B372" t="str">
            <v>B</v>
          </cell>
          <cell r="C372" t="str">
            <v>171</v>
          </cell>
          <cell r="D372" t="str">
            <v>61921</v>
          </cell>
          <cell r="E372" t="str">
            <v>ACTUACIONES EN PARQUES INFANT. AREAS CANINAS Y ZONAS BIOSAL</v>
          </cell>
          <cell r="F372" t="str">
            <v>B</v>
          </cell>
          <cell r="G372">
            <v>171</v>
          </cell>
          <cell r="H372">
            <v>61921</v>
          </cell>
        </row>
        <row r="373">
          <cell r="A373" t="str">
            <v>B17161922</v>
          </cell>
          <cell r="B373" t="str">
            <v>B</v>
          </cell>
          <cell r="C373" t="str">
            <v>171</v>
          </cell>
          <cell r="D373" t="str">
            <v>61922</v>
          </cell>
          <cell r="E373" t="str">
            <v>ACTUACIONES EN ZONAS VERDES DEL MUNICIPIO</v>
          </cell>
          <cell r="F373" t="str">
            <v>B</v>
          </cell>
          <cell r="G373">
            <v>171</v>
          </cell>
          <cell r="H373">
            <v>61922</v>
          </cell>
        </row>
        <row r="374">
          <cell r="A374" t="str">
            <v>B34263211</v>
          </cell>
          <cell r="B374" t="str">
            <v>B</v>
          </cell>
          <cell r="C374" t="str">
            <v>342</v>
          </cell>
          <cell r="D374" t="str">
            <v>63211</v>
          </cell>
          <cell r="E374" t="str">
            <v>OBRAS DE REFORMA Y REMODELAC. PISCINA CLIMATIZADA</v>
          </cell>
          <cell r="F374" t="str">
            <v>B</v>
          </cell>
          <cell r="G374" t="str">
            <v>342</v>
          </cell>
          <cell r="H374" t="str">
            <v>63211</v>
          </cell>
        </row>
        <row r="375">
          <cell r="A375" t="str">
            <v>B44262201</v>
          </cell>
          <cell r="B375" t="str">
            <v>B</v>
          </cell>
          <cell r="C375" t="str">
            <v>442</v>
          </cell>
          <cell r="D375" t="str">
            <v>62201</v>
          </cell>
          <cell r="E375" t="str">
            <v>REURBANIZ.PL.CRISTO Y CONSTRUC.APARCAMIENTO DISUAS.C/FUENTEV</v>
          </cell>
          <cell r="F375" t="str">
            <v>B</v>
          </cell>
          <cell r="G375">
            <v>442</v>
          </cell>
          <cell r="H375">
            <v>62201</v>
          </cell>
        </row>
        <row r="376">
          <cell r="A376" t="str">
            <v>B44263219</v>
          </cell>
          <cell r="B376" t="str">
            <v>B</v>
          </cell>
          <cell r="C376" t="str">
            <v>442</v>
          </cell>
          <cell r="D376" t="str">
            <v>63219</v>
          </cell>
          <cell r="E376" t="str">
            <v>OBRAS MEJORA ACCESIBILIDAD PARADAS DE AUTOBUS</v>
          </cell>
          <cell r="F376" t="str">
            <v>B</v>
          </cell>
          <cell r="G376" t="str">
            <v>442</v>
          </cell>
          <cell r="H376" t="str">
            <v>63219</v>
          </cell>
        </row>
        <row r="377">
          <cell r="A377" t="str">
            <v>B45012000</v>
          </cell>
          <cell r="B377" t="str">
            <v>B</v>
          </cell>
          <cell r="C377" t="str">
            <v>450</v>
          </cell>
          <cell r="D377" t="str">
            <v>12000</v>
          </cell>
          <cell r="E377" t="str">
            <v>SUELDOS DEL GRUPO A1</v>
          </cell>
          <cell r="F377">
            <v>0</v>
          </cell>
          <cell r="G377" t="str">
            <v>4</v>
          </cell>
          <cell r="H377" t="str">
            <v>1</v>
          </cell>
        </row>
        <row r="378">
          <cell r="A378" t="str">
            <v>B45012001</v>
          </cell>
          <cell r="B378" t="str">
            <v>B</v>
          </cell>
          <cell r="C378" t="str">
            <v>450</v>
          </cell>
          <cell r="D378" t="str">
            <v>12001</v>
          </cell>
          <cell r="E378" t="str">
            <v>SUELDOS DEL GRUPO A2</v>
          </cell>
          <cell r="F378">
            <v>0</v>
          </cell>
          <cell r="G378" t="str">
            <v>4</v>
          </cell>
          <cell r="H378" t="str">
            <v>1</v>
          </cell>
        </row>
        <row r="379">
          <cell r="A379" t="str">
            <v>B45012003</v>
          </cell>
          <cell r="B379" t="str">
            <v>B</v>
          </cell>
          <cell r="C379" t="str">
            <v>450</v>
          </cell>
          <cell r="D379" t="str">
            <v>12003</v>
          </cell>
          <cell r="E379" t="str">
            <v>SUELDOS DEL GRUPO C1</v>
          </cell>
          <cell r="F379">
            <v>0</v>
          </cell>
          <cell r="G379" t="str">
            <v>4</v>
          </cell>
          <cell r="H379" t="str">
            <v>1</v>
          </cell>
        </row>
        <row r="380">
          <cell r="A380" t="str">
            <v>B45012004</v>
          </cell>
          <cell r="B380" t="str">
            <v>B</v>
          </cell>
          <cell r="C380" t="str">
            <v>450</v>
          </cell>
          <cell r="D380" t="str">
            <v>12004</v>
          </cell>
          <cell r="E380" t="str">
            <v>SUELDOS DEL GRUPO C2</v>
          </cell>
          <cell r="F380">
            <v>0</v>
          </cell>
          <cell r="G380" t="str">
            <v>4</v>
          </cell>
          <cell r="H380" t="str">
            <v>1</v>
          </cell>
        </row>
        <row r="381">
          <cell r="A381" t="str">
            <v>B45012006</v>
          </cell>
          <cell r="B381" t="str">
            <v>B</v>
          </cell>
          <cell r="C381" t="str">
            <v>450</v>
          </cell>
          <cell r="D381" t="str">
            <v>12006</v>
          </cell>
          <cell r="E381" t="str">
            <v>TRIENIOS</v>
          </cell>
          <cell r="F381">
            <v>0</v>
          </cell>
          <cell r="G381" t="str">
            <v>4</v>
          </cell>
          <cell r="H381" t="str">
            <v>1</v>
          </cell>
        </row>
        <row r="382">
          <cell r="A382" t="str">
            <v>B45012100</v>
          </cell>
          <cell r="B382" t="str">
            <v>B</v>
          </cell>
          <cell r="C382" t="str">
            <v>450</v>
          </cell>
          <cell r="D382" t="str">
            <v>12100</v>
          </cell>
          <cell r="E382" t="str">
            <v>COMPLEMENTO DE DESTINO</v>
          </cell>
          <cell r="F382">
            <v>0</v>
          </cell>
          <cell r="G382" t="str">
            <v>4</v>
          </cell>
          <cell r="H382" t="str">
            <v>1</v>
          </cell>
        </row>
        <row r="383">
          <cell r="A383" t="str">
            <v>B45012101</v>
          </cell>
          <cell r="B383" t="str">
            <v>B</v>
          </cell>
          <cell r="C383" t="str">
            <v>450</v>
          </cell>
          <cell r="D383" t="str">
            <v>12101</v>
          </cell>
          <cell r="E383" t="str">
            <v>COMPLEMENTO ESPECÍFICO</v>
          </cell>
          <cell r="F383">
            <v>0</v>
          </cell>
          <cell r="G383" t="str">
            <v>4</v>
          </cell>
          <cell r="H383" t="str">
            <v>1</v>
          </cell>
        </row>
        <row r="384">
          <cell r="A384" t="str">
            <v>B45013000</v>
          </cell>
          <cell r="B384" t="str">
            <v>B</v>
          </cell>
          <cell r="C384" t="str">
            <v>450</v>
          </cell>
          <cell r="D384" t="str">
            <v>13000</v>
          </cell>
          <cell r="E384" t="str">
            <v>RETRIBUCIONES BÁSICAS</v>
          </cell>
          <cell r="F384">
            <v>0</v>
          </cell>
          <cell r="G384" t="str">
            <v>4</v>
          </cell>
          <cell r="H384" t="str">
            <v>1</v>
          </cell>
        </row>
        <row r="385">
          <cell r="A385" t="str">
            <v>B45013002</v>
          </cell>
          <cell r="B385" t="str">
            <v>B</v>
          </cell>
          <cell r="C385" t="str">
            <v>450</v>
          </cell>
          <cell r="D385" t="str">
            <v>13002</v>
          </cell>
          <cell r="E385" t="str">
            <v>OTRAS REMUNERACIONES</v>
          </cell>
          <cell r="F385">
            <v>0</v>
          </cell>
          <cell r="G385" t="str">
            <v>4</v>
          </cell>
          <cell r="H385" t="str">
            <v>1</v>
          </cell>
        </row>
        <row r="386">
          <cell r="A386" t="str">
            <v>B45015000</v>
          </cell>
          <cell r="B386" t="str">
            <v>B</v>
          </cell>
          <cell r="C386" t="str">
            <v>450</v>
          </cell>
          <cell r="D386" t="str">
            <v>15000</v>
          </cell>
          <cell r="E386" t="str">
            <v>PRODUCTIVIDAD</v>
          </cell>
          <cell r="F386">
            <v>0</v>
          </cell>
          <cell r="G386" t="str">
            <v>4</v>
          </cell>
          <cell r="H386" t="str">
            <v>1</v>
          </cell>
        </row>
        <row r="387">
          <cell r="A387" t="str">
            <v>B45015200</v>
          </cell>
          <cell r="B387" t="str">
            <v>B</v>
          </cell>
          <cell r="C387" t="str">
            <v>450</v>
          </cell>
          <cell r="D387" t="str">
            <v>15200</v>
          </cell>
          <cell r="E387" t="str">
            <v>OTROS INCENTIVOS AL RENDIMIENTO</v>
          </cell>
          <cell r="F387">
            <v>0</v>
          </cell>
          <cell r="G387" t="str">
            <v>4</v>
          </cell>
          <cell r="H387" t="str">
            <v>1</v>
          </cell>
        </row>
        <row r="388">
          <cell r="A388" t="str">
            <v>B45016000</v>
          </cell>
          <cell r="B388" t="str">
            <v>B</v>
          </cell>
          <cell r="C388" t="str">
            <v>450</v>
          </cell>
          <cell r="D388" t="str">
            <v>16000</v>
          </cell>
          <cell r="E388" t="str">
            <v>SEGURIDAD SOCIAL</v>
          </cell>
          <cell r="F388">
            <v>0</v>
          </cell>
          <cell r="G388" t="str">
            <v>4</v>
          </cell>
          <cell r="H388" t="str">
            <v>1</v>
          </cell>
        </row>
        <row r="389">
          <cell r="A389" t="str">
            <v>B45016200</v>
          </cell>
          <cell r="B389" t="str">
            <v>B</v>
          </cell>
          <cell r="C389" t="str">
            <v>450</v>
          </cell>
          <cell r="D389" t="str">
            <v>16200</v>
          </cell>
          <cell r="E389" t="str">
            <v>FORMACIÓN Y PERFECCIONAMIENTO DEL PERSONAL</v>
          </cell>
          <cell r="F389">
            <v>0</v>
          </cell>
          <cell r="G389" t="str">
            <v>4</v>
          </cell>
          <cell r="H389" t="str">
            <v>1</v>
          </cell>
        </row>
        <row r="390">
          <cell r="A390" t="str">
            <v>B45016204</v>
          </cell>
          <cell r="B390" t="str">
            <v>B</v>
          </cell>
          <cell r="C390" t="str">
            <v>450</v>
          </cell>
          <cell r="D390" t="str">
            <v>16204</v>
          </cell>
          <cell r="E390" t="str">
            <v>ACCIÓN SOCIAL</v>
          </cell>
          <cell r="F390">
            <v>0</v>
          </cell>
          <cell r="G390" t="str">
            <v>4</v>
          </cell>
          <cell r="H390" t="str">
            <v>1</v>
          </cell>
        </row>
        <row r="391">
          <cell r="A391" t="str">
            <v>B45016205</v>
          </cell>
          <cell r="B391" t="str">
            <v>B</v>
          </cell>
          <cell r="C391" t="str">
            <v>450</v>
          </cell>
          <cell r="D391" t="str">
            <v>16205</v>
          </cell>
          <cell r="E391" t="str">
            <v>SEGUROS</v>
          </cell>
          <cell r="F391">
            <v>0</v>
          </cell>
          <cell r="G391" t="str">
            <v>4</v>
          </cell>
          <cell r="H391" t="str">
            <v>1</v>
          </cell>
        </row>
        <row r="392">
          <cell r="A392" t="str">
            <v>B45016209</v>
          </cell>
          <cell r="B392" t="str">
            <v>B</v>
          </cell>
          <cell r="C392" t="str">
            <v>450</v>
          </cell>
          <cell r="D392" t="str">
            <v>16209</v>
          </cell>
          <cell r="E392" t="str">
            <v>OTROS GASTOS SOCIALES</v>
          </cell>
          <cell r="F392">
            <v>0</v>
          </cell>
          <cell r="G392" t="str">
            <v>4</v>
          </cell>
          <cell r="H392" t="str">
            <v>1</v>
          </cell>
        </row>
        <row r="393">
          <cell r="A393" t="str">
            <v>B45020600</v>
          </cell>
          <cell r="B393" t="str">
            <v>B</v>
          </cell>
          <cell r="C393" t="str">
            <v>450</v>
          </cell>
          <cell r="D393" t="str">
            <v>20600</v>
          </cell>
          <cell r="E393" t="str">
            <v>ARRENDAMIENTO EQUIPOS PROCESOS DE INFORMACION</v>
          </cell>
          <cell r="F393" t="str">
            <v>B</v>
          </cell>
          <cell r="G393" t="str">
            <v>450</v>
          </cell>
          <cell r="H393" t="str">
            <v>206</v>
          </cell>
        </row>
        <row r="394">
          <cell r="A394" t="str">
            <v>B45021000</v>
          </cell>
          <cell r="B394" t="str">
            <v>B</v>
          </cell>
          <cell r="C394" t="str">
            <v>450</v>
          </cell>
          <cell r="D394" t="str">
            <v>21000</v>
          </cell>
          <cell r="E394" t="str">
            <v>REPARACIONES Y OBRAS</v>
          </cell>
          <cell r="F394" t="str">
            <v>B</v>
          </cell>
          <cell r="G394" t="str">
            <v>450</v>
          </cell>
          <cell r="H394" t="str">
            <v>210</v>
          </cell>
        </row>
        <row r="395">
          <cell r="A395" t="str">
            <v>B45021200</v>
          </cell>
          <cell r="B395" t="str">
            <v>B</v>
          </cell>
          <cell r="C395" t="str">
            <v>450</v>
          </cell>
          <cell r="D395" t="str">
            <v>21200</v>
          </cell>
          <cell r="E395" t="str">
            <v>REP. MANT. Y CONSERVACION EDIFICIOS</v>
          </cell>
          <cell r="F395" t="str">
            <v>B</v>
          </cell>
          <cell r="G395" t="str">
            <v>450</v>
          </cell>
          <cell r="H395" t="str">
            <v>212</v>
          </cell>
        </row>
        <row r="396">
          <cell r="A396" t="str">
            <v>B45022100</v>
          </cell>
          <cell r="B396" t="str">
            <v>B</v>
          </cell>
          <cell r="C396" t="str">
            <v>450</v>
          </cell>
          <cell r="D396" t="str">
            <v>22100</v>
          </cell>
          <cell r="E396" t="str">
            <v>SUMINISTROS: ENERGÍA ELÉCTRICA</v>
          </cell>
          <cell r="F396" t="str">
            <v>B</v>
          </cell>
          <cell r="G396" t="str">
            <v>450</v>
          </cell>
          <cell r="H396" t="str">
            <v>221</v>
          </cell>
        </row>
        <row r="397">
          <cell r="A397" t="str">
            <v>B45022101</v>
          </cell>
          <cell r="B397" t="str">
            <v>B</v>
          </cell>
          <cell r="C397" t="str">
            <v>450</v>
          </cell>
          <cell r="D397" t="str">
            <v>22101</v>
          </cell>
          <cell r="E397" t="str">
            <v>SUMINISTROS. AGUA</v>
          </cell>
          <cell r="F397" t="str">
            <v>B</v>
          </cell>
          <cell r="G397" t="str">
            <v>450</v>
          </cell>
          <cell r="H397" t="str">
            <v>221</v>
          </cell>
        </row>
        <row r="398">
          <cell r="A398" t="str">
            <v>B45022118</v>
          </cell>
          <cell r="B398" t="str">
            <v>B</v>
          </cell>
          <cell r="C398" t="str">
            <v>450</v>
          </cell>
          <cell r="D398" t="str">
            <v>22118</v>
          </cell>
          <cell r="E398" t="str">
            <v>UTILES</v>
          </cell>
          <cell r="F398" t="str">
            <v>B</v>
          </cell>
          <cell r="G398" t="str">
            <v>450</v>
          </cell>
          <cell r="H398" t="str">
            <v>221</v>
          </cell>
        </row>
        <row r="399">
          <cell r="A399" t="str">
            <v>B45022200</v>
          </cell>
          <cell r="B399" t="str">
            <v>B</v>
          </cell>
          <cell r="C399" t="str">
            <v>450</v>
          </cell>
          <cell r="D399" t="str">
            <v>22200</v>
          </cell>
          <cell r="E399" t="str">
            <v>SERVICIOS DE TELECOMUNICACIONES</v>
          </cell>
          <cell r="F399" t="str">
            <v>B</v>
          </cell>
          <cell r="G399" t="str">
            <v>450</v>
          </cell>
          <cell r="H399" t="str">
            <v>222</v>
          </cell>
        </row>
        <row r="400">
          <cell r="A400" t="str">
            <v>B45022201</v>
          </cell>
          <cell r="B400" t="str">
            <v>B</v>
          </cell>
          <cell r="C400" t="str">
            <v>450</v>
          </cell>
          <cell r="D400" t="str">
            <v>22201</v>
          </cell>
          <cell r="E400" t="str">
            <v>POSTALES</v>
          </cell>
          <cell r="F400" t="str">
            <v>B</v>
          </cell>
          <cell r="G400" t="str">
            <v>450</v>
          </cell>
          <cell r="H400" t="str">
            <v>222</v>
          </cell>
        </row>
        <row r="401">
          <cell r="A401" t="str">
            <v>B45022632</v>
          </cell>
          <cell r="B401" t="str">
            <v>B</v>
          </cell>
          <cell r="C401" t="str">
            <v>450</v>
          </cell>
          <cell r="D401" t="str">
            <v>22632</v>
          </cell>
          <cell r="E401" t="str">
            <v>GASTOS GENERALES</v>
          </cell>
          <cell r="F401" t="str">
            <v>B</v>
          </cell>
          <cell r="G401" t="str">
            <v>450</v>
          </cell>
          <cell r="H401" t="str">
            <v>226</v>
          </cell>
        </row>
        <row r="402">
          <cell r="A402" t="str">
            <v>B45022690</v>
          </cell>
          <cell r="B402" t="str">
            <v>B</v>
          </cell>
          <cell r="C402" t="str">
            <v>450</v>
          </cell>
          <cell r="D402" t="str">
            <v>22690</v>
          </cell>
          <cell r="E402" t="str">
            <v>GASTOS DIVERSOS</v>
          </cell>
          <cell r="F402" t="str">
            <v>B</v>
          </cell>
          <cell r="G402" t="str">
            <v>450</v>
          </cell>
          <cell r="H402" t="str">
            <v>226</v>
          </cell>
        </row>
        <row r="403">
          <cell r="A403" t="str">
            <v>B45022700</v>
          </cell>
          <cell r="B403" t="str">
            <v>B</v>
          </cell>
          <cell r="C403" t="str">
            <v>450</v>
          </cell>
          <cell r="D403" t="str">
            <v>22700</v>
          </cell>
          <cell r="E403" t="str">
            <v>CONTRATOS GESTIÓN SERVICIOS PÚBLICOS</v>
          </cell>
          <cell r="F403" t="str">
            <v>B</v>
          </cell>
          <cell r="G403" t="str">
            <v>450</v>
          </cell>
          <cell r="H403" t="str">
            <v>227</v>
          </cell>
        </row>
        <row r="404">
          <cell r="A404" t="str">
            <v>B45022714</v>
          </cell>
          <cell r="B404" t="str">
            <v>B</v>
          </cell>
          <cell r="C404" t="str">
            <v>450</v>
          </cell>
          <cell r="D404" t="str">
            <v>22714</v>
          </cell>
          <cell r="E404" t="str">
            <v>SERVICIO RETIRADA ANIMALES ABANDONADOS</v>
          </cell>
          <cell r="F404" t="str">
            <v>B</v>
          </cell>
          <cell r="G404" t="str">
            <v>450</v>
          </cell>
          <cell r="H404" t="str">
            <v>227</v>
          </cell>
        </row>
        <row r="405">
          <cell r="A405" t="str">
            <v>B45022718</v>
          </cell>
          <cell r="B405" t="str">
            <v>B</v>
          </cell>
          <cell r="C405" t="str">
            <v>450</v>
          </cell>
          <cell r="D405" t="str">
            <v>22718</v>
          </cell>
          <cell r="E405" t="str">
            <v>MANTENIMIENTO ASCENSORES</v>
          </cell>
          <cell r="F405" t="str">
            <v>B</v>
          </cell>
          <cell r="G405" t="str">
            <v>450</v>
          </cell>
          <cell r="H405" t="str">
            <v>227</v>
          </cell>
        </row>
        <row r="406">
          <cell r="A406" t="str">
            <v>B45022719</v>
          </cell>
          <cell r="B406" t="str">
            <v>B</v>
          </cell>
          <cell r="C406" t="str">
            <v>450</v>
          </cell>
          <cell r="D406" t="str">
            <v>22719</v>
          </cell>
          <cell r="E406" t="str">
            <v>MANTENIMIENTO CLIMATIZACION</v>
          </cell>
          <cell r="F406" t="str">
            <v>B</v>
          </cell>
          <cell r="G406" t="str">
            <v>450</v>
          </cell>
          <cell r="H406" t="str">
            <v>227</v>
          </cell>
        </row>
        <row r="407">
          <cell r="A407" t="str">
            <v>B45022747</v>
          </cell>
          <cell r="B407" t="str">
            <v>B</v>
          </cell>
          <cell r="C407" t="str">
            <v>450</v>
          </cell>
          <cell r="D407" t="str">
            <v>22747</v>
          </cell>
          <cell r="E407" t="str">
            <v>TRABAJOS  REALIZADOS POR OTRAS EMPRESAS</v>
          </cell>
          <cell r="F407" t="str">
            <v>B</v>
          </cell>
          <cell r="G407" t="str">
            <v>450</v>
          </cell>
          <cell r="H407" t="str">
            <v>227</v>
          </cell>
        </row>
        <row r="408">
          <cell r="A408" t="str">
            <v>B45022749</v>
          </cell>
          <cell r="B408" t="str">
            <v>B</v>
          </cell>
          <cell r="C408" t="str">
            <v>450</v>
          </cell>
          <cell r="D408" t="str">
            <v>22749</v>
          </cell>
          <cell r="E408" t="str">
            <v>OTROS TRABAJOS REALIZADOS POR OTRAS EMPRESAS Y PROFES.</v>
          </cell>
          <cell r="F408" t="str">
            <v>B</v>
          </cell>
          <cell r="G408" t="str">
            <v>450</v>
          </cell>
          <cell r="H408" t="str">
            <v>227</v>
          </cell>
        </row>
        <row r="409">
          <cell r="A409" t="str">
            <v>B45022792</v>
          </cell>
          <cell r="B409" t="str">
            <v>B</v>
          </cell>
          <cell r="C409" t="str">
            <v>450</v>
          </cell>
          <cell r="D409" t="str">
            <v>22792</v>
          </cell>
          <cell r="E409" t="str">
            <v>T.R.O.E.P. CONTROL COLONIAS FELINAS</v>
          </cell>
          <cell r="F409" t="str">
            <v>B</v>
          </cell>
          <cell r="G409" t="str">
            <v>450</v>
          </cell>
          <cell r="H409" t="str">
            <v>227</v>
          </cell>
        </row>
        <row r="410">
          <cell r="A410" t="str">
            <v>B45044900</v>
          </cell>
          <cell r="B410" t="str">
            <v>B</v>
          </cell>
          <cell r="C410" t="str">
            <v>450</v>
          </cell>
          <cell r="D410" t="str">
            <v>44900</v>
          </cell>
          <cell r="E410" t="str">
            <v>SUBVENCION PERDIDAS GESTIÓN SERVICIOS PÚBLICOS</v>
          </cell>
          <cell r="F410" t="str">
            <v>B</v>
          </cell>
          <cell r="G410" t="str">
            <v>450</v>
          </cell>
          <cell r="H410" t="str">
            <v>449</v>
          </cell>
        </row>
        <row r="411">
          <cell r="A411" t="str">
            <v>B45046300</v>
          </cell>
          <cell r="B411" t="str">
            <v>B</v>
          </cell>
          <cell r="C411" t="str">
            <v>450</v>
          </cell>
          <cell r="D411" t="str">
            <v>46300</v>
          </cell>
          <cell r="E411" t="str">
            <v>APORTACIÓN MANCOMUNIDAD GESTIÓN RESIDUOS</v>
          </cell>
          <cell r="F411" t="str">
            <v>B</v>
          </cell>
          <cell r="G411" t="str">
            <v>450</v>
          </cell>
          <cell r="H411" t="str">
            <v>463</v>
          </cell>
        </row>
        <row r="412">
          <cell r="A412" t="str">
            <v>B45061904</v>
          </cell>
          <cell r="B412" t="str">
            <v>B</v>
          </cell>
          <cell r="C412" t="str">
            <v>450</v>
          </cell>
          <cell r="D412" t="str">
            <v>61904</v>
          </cell>
          <cell r="E412" t="str">
            <v>MOBILIARIO URBANO</v>
          </cell>
          <cell r="F412" t="str">
            <v>B</v>
          </cell>
          <cell r="G412" t="str">
            <v>450</v>
          </cell>
          <cell r="H412" t="str">
            <v>61904</v>
          </cell>
        </row>
        <row r="413">
          <cell r="A413" t="str">
            <v>B45461940</v>
          </cell>
          <cell r="B413" t="str">
            <v>B</v>
          </cell>
          <cell r="C413" t="str">
            <v>454</v>
          </cell>
          <cell r="D413" t="str">
            <v>61940</v>
          </cell>
          <cell r="E413" t="str">
            <v>INVERSION REP. PUENTE SOBRE EL ARROYO CULEBRO</v>
          </cell>
          <cell r="F413" t="str">
            <v>B</v>
          </cell>
          <cell r="G413">
            <v>454</v>
          </cell>
          <cell r="H413">
            <v>61940</v>
          </cell>
        </row>
        <row r="414">
          <cell r="A414" t="str">
            <v>B93362200</v>
          </cell>
          <cell r="B414" t="str">
            <v>B</v>
          </cell>
          <cell r="C414" t="str">
            <v>933</v>
          </cell>
          <cell r="D414" t="str">
            <v>62200</v>
          </cell>
          <cell r="E414" t="str">
            <v>CUBIERTAS GRADERIOS INSTALACIONES DEPORTIVAS MUNICIPALES</v>
          </cell>
          <cell r="F414" t="str">
            <v>B</v>
          </cell>
          <cell r="G414">
            <v>933</v>
          </cell>
          <cell r="H414" t="str">
            <v>62200</v>
          </cell>
        </row>
        <row r="415">
          <cell r="A415" t="str">
            <v>B93362702</v>
          </cell>
          <cell r="B415" t="str">
            <v>B</v>
          </cell>
          <cell r="C415" t="str">
            <v>933</v>
          </cell>
          <cell r="D415" t="str">
            <v>62702</v>
          </cell>
          <cell r="E415" t="str">
            <v>MONITORIZACION INSTALACIONES ELECTRICAS EDIFICIOS MUNICIPALE</v>
          </cell>
          <cell r="F415" t="str">
            <v>B</v>
          </cell>
          <cell r="G415">
            <v>933</v>
          </cell>
          <cell r="H415" t="str">
            <v>62702</v>
          </cell>
        </row>
        <row r="416">
          <cell r="A416" t="str">
            <v>B93363200</v>
          </cell>
          <cell r="B416" t="str">
            <v>B</v>
          </cell>
          <cell r="C416" t="str">
            <v>933</v>
          </cell>
          <cell r="D416" t="str">
            <v>63200</v>
          </cell>
          <cell r="E416" t="str">
            <v>OBRAS DE MEJORA Y SUSTITUC. CESPED ARTIF. C. FUTBOL</v>
          </cell>
          <cell r="F416" t="str">
            <v>B</v>
          </cell>
          <cell r="G416">
            <v>933</v>
          </cell>
          <cell r="H416" t="str">
            <v>63200</v>
          </cell>
        </row>
        <row r="417">
          <cell r="A417" t="str">
            <v>B93363201</v>
          </cell>
          <cell r="B417" t="str">
            <v>B</v>
          </cell>
          <cell r="C417" t="str">
            <v>933</v>
          </cell>
          <cell r="D417" t="str">
            <v>63201</v>
          </cell>
          <cell r="E417" t="str">
            <v>REFORMA Y ACONDIC. VESTUARIOS ESTADIO FUTBOL AMELIA DEL CAST</v>
          </cell>
          <cell r="F417" t="str">
            <v>B</v>
          </cell>
          <cell r="G417">
            <v>933</v>
          </cell>
          <cell r="H417" t="str">
            <v>63201</v>
          </cell>
        </row>
        <row r="418">
          <cell r="A418" t="str">
            <v>B93363202</v>
          </cell>
          <cell r="B418" t="str">
            <v>B</v>
          </cell>
          <cell r="C418" t="str">
            <v>933</v>
          </cell>
          <cell r="D418" t="str">
            <v>63202</v>
          </cell>
          <cell r="E418" t="str">
            <v>REP. PISTA FUTBOL SALA Y CERRAMIENTO LATERAL POLID.A.CONTADO</v>
          </cell>
          <cell r="F418" t="str">
            <v>B</v>
          </cell>
          <cell r="G418">
            <v>933</v>
          </cell>
          <cell r="H418" t="str">
            <v>63202</v>
          </cell>
        </row>
        <row r="419">
          <cell r="A419" t="str">
            <v>C49112000</v>
          </cell>
          <cell r="B419" t="str">
            <v>C</v>
          </cell>
          <cell r="C419" t="str">
            <v>491</v>
          </cell>
          <cell r="D419" t="str">
            <v>12000</v>
          </cell>
          <cell r="E419" t="str">
            <v>SUELDOS DEL GRUPO A1</v>
          </cell>
          <cell r="F419">
            <v>0</v>
          </cell>
          <cell r="G419" t="str">
            <v>4</v>
          </cell>
          <cell r="H419" t="str">
            <v>1</v>
          </cell>
        </row>
        <row r="420">
          <cell r="A420" t="str">
            <v>C49112100</v>
          </cell>
          <cell r="B420" t="str">
            <v>C</v>
          </cell>
          <cell r="C420" t="str">
            <v>491</v>
          </cell>
          <cell r="D420" t="str">
            <v>12100</v>
          </cell>
          <cell r="E420" t="str">
            <v>COMPLEMENTO DE DESTINO</v>
          </cell>
          <cell r="F420">
            <v>0</v>
          </cell>
          <cell r="G420" t="str">
            <v>4</v>
          </cell>
          <cell r="H420" t="str">
            <v>1</v>
          </cell>
        </row>
        <row r="421">
          <cell r="A421" t="str">
            <v>C49112101</v>
          </cell>
          <cell r="B421" t="str">
            <v>C</v>
          </cell>
          <cell r="C421" t="str">
            <v>491</v>
          </cell>
          <cell r="D421" t="str">
            <v>12101</v>
          </cell>
          <cell r="E421" t="str">
            <v>COMPLEMENTO ESPECÍFICO</v>
          </cell>
          <cell r="F421">
            <v>0</v>
          </cell>
          <cell r="G421" t="str">
            <v>4</v>
          </cell>
          <cell r="H421" t="str">
            <v>1</v>
          </cell>
        </row>
        <row r="422">
          <cell r="A422" t="str">
            <v>C49113000</v>
          </cell>
          <cell r="B422" t="str">
            <v>C</v>
          </cell>
          <cell r="C422" t="str">
            <v>491</v>
          </cell>
          <cell r="D422" t="str">
            <v>13000</v>
          </cell>
          <cell r="E422" t="str">
            <v>RETRIBUCIONES BÁSICAS</v>
          </cell>
          <cell r="F422">
            <v>0</v>
          </cell>
          <cell r="G422" t="str">
            <v>4</v>
          </cell>
          <cell r="H422" t="str">
            <v>1</v>
          </cell>
        </row>
        <row r="423">
          <cell r="A423" t="str">
            <v>C49113002</v>
          </cell>
          <cell r="B423" t="str">
            <v>C</v>
          </cell>
          <cell r="C423" t="str">
            <v>491</v>
          </cell>
          <cell r="D423" t="str">
            <v>13002</v>
          </cell>
          <cell r="E423" t="str">
            <v>OTRAS REMUNERACIONES</v>
          </cell>
          <cell r="F423">
            <v>0</v>
          </cell>
          <cell r="G423" t="str">
            <v>4</v>
          </cell>
          <cell r="H423" t="str">
            <v>1</v>
          </cell>
        </row>
        <row r="424">
          <cell r="A424" t="str">
            <v>C49115000</v>
          </cell>
          <cell r="B424" t="str">
            <v>C</v>
          </cell>
          <cell r="C424" t="str">
            <v>491</v>
          </cell>
          <cell r="D424" t="str">
            <v>15000</v>
          </cell>
          <cell r="E424" t="str">
            <v>PRODUCTIVIDAD</v>
          </cell>
          <cell r="F424">
            <v>0</v>
          </cell>
          <cell r="G424" t="str">
            <v>4</v>
          </cell>
          <cell r="H424" t="str">
            <v>1</v>
          </cell>
        </row>
        <row r="425">
          <cell r="A425" t="str">
            <v>C49115200</v>
          </cell>
          <cell r="B425" t="str">
            <v>C</v>
          </cell>
          <cell r="C425" t="str">
            <v>491</v>
          </cell>
          <cell r="D425" t="str">
            <v>15200</v>
          </cell>
          <cell r="E425" t="str">
            <v>OTROS INCENTIVOS AL RENDIMIENTO</v>
          </cell>
          <cell r="F425">
            <v>0</v>
          </cell>
          <cell r="G425" t="str">
            <v>4</v>
          </cell>
          <cell r="H425" t="str">
            <v>1</v>
          </cell>
        </row>
        <row r="426">
          <cell r="A426" t="str">
            <v>C49116000</v>
          </cell>
          <cell r="B426" t="str">
            <v>C</v>
          </cell>
          <cell r="C426" t="str">
            <v>491</v>
          </cell>
          <cell r="D426" t="str">
            <v>16000</v>
          </cell>
          <cell r="E426" t="str">
            <v>SEGURIDAD SOCIAL</v>
          </cell>
          <cell r="F426">
            <v>0</v>
          </cell>
          <cell r="G426" t="str">
            <v>4</v>
          </cell>
          <cell r="H426" t="str">
            <v>1</v>
          </cell>
        </row>
        <row r="427">
          <cell r="A427" t="str">
            <v>C49116200</v>
          </cell>
          <cell r="B427" t="str">
            <v>C</v>
          </cell>
          <cell r="C427" t="str">
            <v>491</v>
          </cell>
          <cell r="D427" t="str">
            <v>16200</v>
          </cell>
          <cell r="E427" t="str">
            <v>FORMACIÓN Y PERFECCIONAMIENTO DEL PERSONAL</v>
          </cell>
          <cell r="F427">
            <v>0</v>
          </cell>
          <cell r="G427" t="str">
            <v>4</v>
          </cell>
          <cell r="H427" t="str">
            <v>1</v>
          </cell>
        </row>
        <row r="428">
          <cell r="A428" t="str">
            <v>C49116204</v>
          </cell>
          <cell r="B428" t="str">
            <v>C</v>
          </cell>
          <cell r="C428" t="str">
            <v>491</v>
          </cell>
          <cell r="D428" t="str">
            <v>16204</v>
          </cell>
          <cell r="E428" t="str">
            <v>ACCIÓN SOCIAL</v>
          </cell>
          <cell r="F428">
            <v>0</v>
          </cell>
          <cell r="G428" t="str">
            <v>4</v>
          </cell>
          <cell r="H428" t="str">
            <v>1</v>
          </cell>
        </row>
        <row r="429">
          <cell r="A429" t="str">
            <v>C49116205</v>
          </cell>
          <cell r="B429" t="str">
            <v>C</v>
          </cell>
          <cell r="C429" t="str">
            <v>491</v>
          </cell>
          <cell r="D429" t="str">
            <v>16205</v>
          </cell>
          <cell r="E429" t="str">
            <v>SEGUROS</v>
          </cell>
          <cell r="F429">
            <v>0</v>
          </cell>
          <cell r="G429" t="str">
            <v>4</v>
          </cell>
          <cell r="H429" t="str">
            <v>1</v>
          </cell>
        </row>
        <row r="430">
          <cell r="A430" t="str">
            <v>C49116209</v>
          </cell>
          <cell r="B430" t="str">
            <v>C</v>
          </cell>
          <cell r="C430" t="str">
            <v>491</v>
          </cell>
          <cell r="D430" t="str">
            <v>16209</v>
          </cell>
          <cell r="E430" t="str">
            <v>OTROS GASTOS SOCIALES</v>
          </cell>
          <cell r="F430">
            <v>0</v>
          </cell>
          <cell r="G430" t="str">
            <v>4</v>
          </cell>
          <cell r="H430" t="str">
            <v>1</v>
          </cell>
        </row>
        <row r="431">
          <cell r="A431" t="str">
            <v>C49120600</v>
          </cell>
          <cell r="B431" t="str">
            <v>C</v>
          </cell>
          <cell r="C431" t="str">
            <v>491</v>
          </cell>
          <cell r="D431" t="str">
            <v>20600</v>
          </cell>
          <cell r="E431" t="str">
            <v>ARRENDAMIENTO EQUIPOS PROCESOS DE INFORMACION</v>
          </cell>
          <cell r="F431" t="str">
            <v>C</v>
          </cell>
          <cell r="G431" t="str">
            <v>491</v>
          </cell>
          <cell r="H431" t="str">
            <v>206</v>
          </cell>
        </row>
        <row r="432">
          <cell r="A432" t="str">
            <v>C49121600</v>
          </cell>
          <cell r="B432" t="str">
            <v>C</v>
          </cell>
          <cell r="C432" t="str">
            <v>491</v>
          </cell>
          <cell r="D432" t="str">
            <v>21600</v>
          </cell>
          <cell r="E432" t="str">
            <v>REPARACIONES, MTO Y CONSERVACION EQUIPOS PROCESOS DE INFORMA</v>
          </cell>
          <cell r="F432" t="str">
            <v>C</v>
          </cell>
          <cell r="G432" t="str">
            <v>491</v>
          </cell>
          <cell r="H432" t="str">
            <v>216</v>
          </cell>
        </row>
        <row r="433">
          <cell r="A433" t="str">
            <v>C49122001</v>
          </cell>
          <cell r="B433" t="str">
            <v>C</v>
          </cell>
          <cell r="C433" t="str">
            <v>491</v>
          </cell>
          <cell r="D433" t="str">
            <v>22001</v>
          </cell>
          <cell r="E433" t="str">
            <v>PRENSA, REVISTAS, LIBROS Y OTRAS PUBLICACIONES</v>
          </cell>
          <cell r="F433" t="str">
            <v>C</v>
          </cell>
          <cell r="G433" t="str">
            <v>491</v>
          </cell>
          <cell r="H433" t="str">
            <v>220</v>
          </cell>
        </row>
        <row r="434">
          <cell r="A434" t="str">
            <v>C49122002</v>
          </cell>
          <cell r="B434" t="str">
            <v>C</v>
          </cell>
          <cell r="C434" t="str">
            <v>491</v>
          </cell>
          <cell r="D434" t="str">
            <v>22002</v>
          </cell>
          <cell r="E434" t="str">
            <v>MATERIAL INFORMATICO NO INVENTARIABLE</v>
          </cell>
          <cell r="F434" t="str">
            <v>C</v>
          </cell>
          <cell r="G434" t="str">
            <v>491</v>
          </cell>
          <cell r="H434" t="str">
            <v>220</v>
          </cell>
        </row>
        <row r="435">
          <cell r="A435" t="str">
            <v>C49122601</v>
          </cell>
          <cell r="B435" t="str">
            <v>C</v>
          </cell>
          <cell r="C435" t="str">
            <v>491</v>
          </cell>
          <cell r="D435" t="str">
            <v>22601</v>
          </cell>
          <cell r="E435" t="str">
            <v>ATENCIONES PROTOCOLARIAS Y REPRESENTATIVAS</v>
          </cell>
          <cell r="F435" t="str">
            <v>C</v>
          </cell>
          <cell r="G435" t="str">
            <v>491</v>
          </cell>
          <cell r="H435" t="str">
            <v>226</v>
          </cell>
        </row>
        <row r="436">
          <cell r="A436" t="str">
            <v>C49122610</v>
          </cell>
          <cell r="B436" t="str">
            <v>C</v>
          </cell>
          <cell r="C436" t="str">
            <v>491</v>
          </cell>
          <cell r="D436" t="str">
            <v>22610</v>
          </cell>
          <cell r="E436" t="str">
            <v>ACTOS INSTITUCIONALES</v>
          </cell>
          <cell r="F436" t="str">
            <v>C</v>
          </cell>
          <cell r="G436" t="str">
            <v>491</v>
          </cell>
          <cell r="H436" t="str">
            <v>226</v>
          </cell>
        </row>
        <row r="437">
          <cell r="A437" t="str">
            <v>C49122621</v>
          </cell>
          <cell r="B437" t="str">
            <v>C</v>
          </cell>
          <cell r="C437" t="str">
            <v>491</v>
          </cell>
          <cell r="D437" t="str">
            <v>22621</v>
          </cell>
          <cell r="E437" t="str">
            <v>NOTIFICACIONES, BANDOS E INFORMAS</v>
          </cell>
          <cell r="F437" t="str">
            <v>C</v>
          </cell>
          <cell r="G437" t="str">
            <v>491</v>
          </cell>
          <cell r="H437" t="str">
            <v>226</v>
          </cell>
        </row>
        <row r="438">
          <cell r="A438" t="str">
            <v>C49122622</v>
          </cell>
          <cell r="B438" t="str">
            <v>C</v>
          </cell>
          <cell r="C438" t="str">
            <v>491</v>
          </cell>
          <cell r="D438" t="str">
            <v>22622</v>
          </cell>
          <cell r="E438" t="str">
            <v>PUBLICACIONES EN PERIODICOS</v>
          </cell>
          <cell r="F438" t="str">
            <v>C</v>
          </cell>
          <cell r="G438" t="str">
            <v>491</v>
          </cell>
          <cell r="H438" t="str">
            <v>226</v>
          </cell>
        </row>
        <row r="439">
          <cell r="A439" t="str">
            <v>C49122690</v>
          </cell>
          <cell r="B439" t="str">
            <v>C</v>
          </cell>
          <cell r="C439" t="str">
            <v>491</v>
          </cell>
          <cell r="D439" t="str">
            <v>22690</v>
          </cell>
          <cell r="E439" t="str">
            <v>GASTOS DIVERSOS</v>
          </cell>
          <cell r="F439" t="str">
            <v>C</v>
          </cell>
          <cell r="G439" t="str">
            <v>491</v>
          </cell>
          <cell r="H439" t="str">
            <v>226</v>
          </cell>
        </row>
        <row r="440">
          <cell r="A440" t="str">
            <v>C49122721</v>
          </cell>
          <cell r="B440" t="str">
            <v>C</v>
          </cell>
          <cell r="C440" t="str">
            <v>491</v>
          </cell>
          <cell r="D440" t="str">
            <v>22721</v>
          </cell>
          <cell r="E440" t="str">
            <v>CONTRATO SERVICIO REPARTOS</v>
          </cell>
          <cell r="F440" t="str">
            <v>C</v>
          </cell>
          <cell r="G440" t="str">
            <v>491</v>
          </cell>
          <cell r="H440" t="str">
            <v>227</v>
          </cell>
        </row>
        <row r="441">
          <cell r="A441" t="str">
            <v>C49122736</v>
          </cell>
          <cell r="B441" t="str">
            <v>C</v>
          </cell>
          <cell r="C441" t="str">
            <v>491</v>
          </cell>
          <cell r="D441" t="str">
            <v>22736</v>
          </cell>
          <cell r="E441" t="str">
            <v>MANTENIMIENTO APLICACIONES INFORMÁTICAS</v>
          </cell>
          <cell r="F441" t="str">
            <v>C</v>
          </cell>
          <cell r="G441" t="str">
            <v>491</v>
          </cell>
          <cell r="H441" t="str">
            <v>227</v>
          </cell>
        </row>
        <row r="442">
          <cell r="A442" t="str">
            <v>C49122738</v>
          </cell>
          <cell r="B442" t="str">
            <v>C</v>
          </cell>
          <cell r="C442" t="str">
            <v>491</v>
          </cell>
          <cell r="D442" t="str">
            <v>22738</v>
          </cell>
          <cell r="E442" t="str">
            <v>SERVICIOS DEPARTAMENTO PRENSA</v>
          </cell>
          <cell r="F442" t="str">
            <v>C</v>
          </cell>
          <cell r="G442" t="str">
            <v>491</v>
          </cell>
          <cell r="H442" t="str">
            <v>227</v>
          </cell>
        </row>
        <row r="443">
          <cell r="A443" t="str">
            <v>C49162502</v>
          </cell>
          <cell r="B443" t="str">
            <v>C</v>
          </cell>
          <cell r="C443" t="str">
            <v>491</v>
          </cell>
          <cell r="D443" t="str">
            <v>62502</v>
          </cell>
          <cell r="E443" t="str">
            <v>ENSERES DEPARTAMENTO DE PRENSA</v>
          </cell>
          <cell r="F443" t="str">
            <v>C</v>
          </cell>
          <cell r="G443" t="str">
            <v>491</v>
          </cell>
          <cell r="H443" t="str">
            <v>62502</v>
          </cell>
        </row>
        <row r="444">
          <cell r="A444" t="str">
            <v>C49162601</v>
          </cell>
          <cell r="B444" t="str">
            <v>C</v>
          </cell>
          <cell r="C444" t="str">
            <v>491</v>
          </cell>
          <cell r="D444" t="str">
            <v>62601</v>
          </cell>
          <cell r="E444" t="str">
            <v>CONEXION NUEVOS EDIFICIOS MUNICIPALES</v>
          </cell>
          <cell r="F444" t="str">
            <v>C</v>
          </cell>
          <cell r="G444" t="str">
            <v>491</v>
          </cell>
          <cell r="H444" t="str">
            <v>62601</v>
          </cell>
        </row>
        <row r="445">
          <cell r="A445" t="str">
            <v>C49163600</v>
          </cell>
          <cell r="B445" t="str">
            <v>C</v>
          </cell>
          <cell r="C445" t="str">
            <v>491</v>
          </cell>
          <cell r="D445" t="str">
            <v>63600</v>
          </cell>
          <cell r="E445" t="str">
            <v>EQUIPOS PARA PROCESOS DE INFORMACIÓN.</v>
          </cell>
          <cell r="F445" t="str">
            <v>C</v>
          </cell>
          <cell r="G445" t="str">
            <v>491</v>
          </cell>
          <cell r="H445" t="str">
            <v>63600</v>
          </cell>
        </row>
        <row r="446">
          <cell r="A446" t="str">
            <v>C49164100</v>
          </cell>
          <cell r="B446" t="str">
            <v>C</v>
          </cell>
          <cell r="C446" t="str">
            <v>491</v>
          </cell>
          <cell r="D446" t="str">
            <v>64100</v>
          </cell>
          <cell r="E446" t="str">
            <v>GTOS. EN APLICACIONES INFORMATICAS</v>
          </cell>
          <cell r="F446" t="str">
            <v>C</v>
          </cell>
          <cell r="G446" t="str">
            <v>491</v>
          </cell>
          <cell r="H446" t="str">
            <v>64100</v>
          </cell>
        </row>
        <row r="447">
          <cell r="A447" t="str">
            <v>C49164101</v>
          </cell>
          <cell r="B447" t="str">
            <v>C</v>
          </cell>
          <cell r="C447" t="str">
            <v>491</v>
          </cell>
          <cell r="D447" t="str">
            <v>64101</v>
          </cell>
          <cell r="E447" t="str">
            <v>IMPLANTACION DE LA E- ADMINISTRACIÓN</v>
          </cell>
          <cell r="F447" t="str">
            <v>C</v>
          </cell>
          <cell r="G447" t="str">
            <v>491</v>
          </cell>
          <cell r="H447">
            <v>64101</v>
          </cell>
        </row>
        <row r="448">
          <cell r="A448" t="str">
            <v>C91210000</v>
          </cell>
          <cell r="B448" t="str">
            <v>C</v>
          </cell>
          <cell r="C448" t="str">
            <v>912</v>
          </cell>
          <cell r="D448" t="str">
            <v>10000</v>
          </cell>
          <cell r="E448" t="str">
            <v>RETRIBUCIONES BÁSICAS</v>
          </cell>
          <cell r="F448">
            <v>0</v>
          </cell>
          <cell r="G448" t="str">
            <v>9</v>
          </cell>
          <cell r="H448" t="str">
            <v>1</v>
          </cell>
        </row>
        <row r="449">
          <cell r="A449" t="str">
            <v>C91216000</v>
          </cell>
          <cell r="B449" t="str">
            <v>C</v>
          </cell>
          <cell r="C449" t="str">
            <v>912</v>
          </cell>
          <cell r="D449" t="str">
            <v>16000</v>
          </cell>
          <cell r="E449" t="str">
            <v>SEGURIDAD SOCIAL</v>
          </cell>
          <cell r="F449">
            <v>0</v>
          </cell>
          <cell r="G449" t="str">
            <v>9</v>
          </cell>
          <cell r="H449" t="str">
            <v>1</v>
          </cell>
        </row>
        <row r="450">
          <cell r="A450" t="str">
            <v>C91223301</v>
          </cell>
          <cell r="B450" t="str">
            <v>C</v>
          </cell>
          <cell r="C450" t="str">
            <v>912</v>
          </cell>
          <cell r="D450" t="str">
            <v>23301</v>
          </cell>
          <cell r="E450" t="str">
            <v>INDEMNIZACIONES POR ASISTENCIAS A ORGANOS MPALES</v>
          </cell>
          <cell r="F450" t="str">
            <v>C</v>
          </cell>
          <cell r="G450" t="str">
            <v>912</v>
          </cell>
          <cell r="H450" t="str">
            <v>233</v>
          </cell>
        </row>
        <row r="451">
          <cell r="A451" t="str">
            <v>C91248000</v>
          </cell>
          <cell r="B451" t="str">
            <v>C</v>
          </cell>
          <cell r="C451" t="str">
            <v>912</v>
          </cell>
          <cell r="D451" t="str">
            <v>48000</v>
          </cell>
          <cell r="E451" t="str">
            <v>TRANSFERENCIAS GRUPOS MPALES</v>
          </cell>
          <cell r="F451" t="str">
            <v>C</v>
          </cell>
          <cell r="G451" t="str">
            <v>912</v>
          </cell>
          <cell r="H451" t="str">
            <v>480</v>
          </cell>
        </row>
        <row r="452">
          <cell r="A452" t="str">
            <v>C92012000</v>
          </cell>
          <cell r="B452" t="str">
            <v>C</v>
          </cell>
          <cell r="C452" t="str">
            <v>920</v>
          </cell>
          <cell r="D452" t="str">
            <v>12000</v>
          </cell>
          <cell r="E452" t="str">
            <v>SUELDOS DEL GRUPO A1</v>
          </cell>
          <cell r="F452">
            <v>0</v>
          </cell>
          <cell r="G452" t="str">
            <v>9</v>
          </cell>
          <cell r="H452" t="str">
            <v>1</v>
          </cell>
        </row>
        <row r="453">
          <cell r="A453" t="str">
            <v>C92012001</v>
          </cell>
          <cell r="B453" t="str">
            <v>C</v>
          </cell>
          <cell r="C453" t="str">
            <v>920</v>
          </cell>
          <cell r="D453" t="str">
            <v>12001</v>
          </cell>
          <cell r="E453" t="str">
            <v>SUELDOS DEL GRUPO A2</v>
          </cell>
          <cell r="F453">
            <v>0</v>
          </cell>
          <cell r="G453" t="str">
            <v>9</v>
          </cell>
          <cell r="H453" t="str">
            <v>1</v>
          </cell>
        </row>
        <row r="454">
          <cell r="A454" t="str">
            <v>C92012004</v>
          </cell>
          <cell r="B454" t="str">
            <v>C</v>
          </cell>
          <cell r="C454" t="str">
            <v>920</v>
          </cell>
          <cell r="D454" t="str">
            <v>12004</v>
          </cell>
          <cell r="E454" t="str">
            <v>SUELDOS DEL GRUPO C2</v>
          </cell>
          <cell r="F454">
            <v>0</v>
          </cell>
          <cell r="G454" t="str">
            <v>9</v>
          </cell>
          <cell r="H454" t="str">
            <v>1</v>
          </cell>
        </row>
        <row r="455">
          <cell r="A455" t="str">
            <v>C92012006</v>
          </cell>
          <cell r="B455" t="str">
            <v>C</v>
          </cell>
          <cell r="C455" t="str">
            <v>920</v>
          </cell>
          <cell r="D455" t="str">
            <v>12006</v>
          </cell>
          <cell r="E455" t="str">
            <v>TRIENIOS</v>
          </cell>
          <cell r="F455">
            <v>0</v>
          </cell>
          <cell r="G455" t="str">
            <v>9</v>
          </cell>
          <cell r="H455" t="str">
            <v>1</v>
          </cell>
        </row>
        <row r="456">
          <cell r="A456" t="str">
            <v>C92012100</v>
          </cell>
          <cell r="B456" t="str">
            <v>C</v>
          </cell>
          <cell r="C456" t="str">
            <v>920</v>
          </cell>
          <cell r="D456" t="str">
            <v>12100</v>
          </cell>
          <cell r="E456" t="str">
            <v>COMPLEMENTO DE DESTINO</v>
          </cell>
          <cell r="F456">
            <v>0</v>
          </cell>
          <cell r="G456" t="str">
            <v>9</v>
          </cell>
          <cell r="H456" t="str">
            <v>1</v>
          </cell>
        </row>
        <row r="457">
          <cell r="A457" t="str">
            <v>C92012101</v>
          </cell>
          <cell r="B457" t="str">
            <v>C</v>
          </cell>
          <cell r="C457" t="str">
            <v>920</v>
          </cell>
          <cell r="D457" t="str">
            <v>12101</v>
          </cell>
          <cell r="E457" t="str">
            <v>COMPLEMENTO ESPECÍFICO</v>
          </cell>
          <cell r="F457">
            <v>0</v>
          </cell>
          <cell r="G457" t="str">
            <v>9</v>
          </cell>
          <cell r="H457" t="str">
            <v>1</v>
          </cell>
        </row>
        <row r="458">
          <cell r="A458" t="str">
            <v>C92013000</v>
          </cell>
          <cell r="B458" t="str">
            <v>C</v>
          </cell>
          <cell r="C458" t="str">
            <v>920</v>
          </cell>
          <cell r="D458" t="str">
            <v>13000</v>
          </cell>
          <cell r="E458" t="str">
            <v>RETRIBUCIONES BÁSICAS</v>
          </cell>
          <cell r="F458">
            <v>0</v>
          </cell>
          <cell r="G458" t="str">
            <v>9</v>
          </cell>
          <cell r="H458" t="str">
            <v>1</v>
          </cell>
        </row>
        <row r="459">
          <cell r="A459" t="str">
            <v>C92013002</v>
          </cell>
          <cell r="B459" t="str">
            <v>C</v>
          </cell>
          <cell r="C459" t="str">
            <v>920</v>
          </cell>
          <cell r="D459" t="str">
            <v>13002</v>
          </cell>
          <cell r="E459" t="str">
            <v>OTRAS REMUNERACIONES</v>
          </cell>
          <cell r="F459">
            <v>0</v>
          </cell>
          <cell r="G459" t="str">
            <v>9</v>
          </cell>
          <cell r="H459" t="str">
            <v>1</v>
          </cell>
        </row>
        <row r="460">
          <cell r="A460" t="str">
            <v>C92015000</v>
          </cell>
          <cell r="B460" t="str">
            <v>C</v>
          </cell>
          <cell r="C460" t="str">
            <v>920</v>
          </cell>
          <cell r="D460" t="str">
            <v>15000</v>
          </cell>
          <cell r="E460" t="str">
            <v>PRODUCTIVIDAD</v>
          </cell>
          <cell r="F460">
            <v>0</v>
          </cell>
          <cell r="G460" t="str">
            <v>9</v>
          </cell>
          <cell r="H460" t="str">
            <v>1</v>
          </cell>
        </row>
        <row r="461">
          <cell r="A461" t="str">
            <v>C92015200</v>
          </cell>
          <cell r="B461" t="str">
            <v>C</v>
          </cell>
          <cell r="C461" t="str">
            <v>920</v>
          </cell>
          <cell r="D461" t="str">
            <v>15200</v>
          </cell>
          <cell r="E461" t="str">
            <v>OTROS INCENTIVOS AL RENDIMIENTO</v>
          </cell>
          <cell r="F461">
            <v>0</v>
          </cell>
          <cell r="G461" t="str">
            <v>9</v>
          </cell>
          <cell r="H461" t="str">
            <v>1</v>
          </cell>
        </row>
        <row r="462">
          <cell r="A462" t="str">
            <v>C92016000</v>
          </cell>
          <cell r="B462" t="str">
            <v>C</v>
          </cell>
          <cell r="C462" t="str">
            <v>920</v>
          </cell>
          <cell r="D462" t="str">
            <v>16000</v>
          </cell>
          <cell r="E462" t="str">
            <v>SEGURIDAD SOCIAL</v>
          </cell>
          <cell r="F462">
            <v>0</v>
          </cell>
          <cell r="G462" t="str">
            <v>9</v>
          </cell>
          <cell r="H462" t="str">
            <v>1</v>
          </cell>
        </row>
        <row r="463">
          <cell r="A463" t="str">
            <v>C92016200</v>
          </cell>
          <cell r="B463" t="str">
            <v>C</v>
          </cell>
          <cell r="C463" t="str">
            <v>920</v>
          </cell>
          <cell r="D463" t="str">
            <v>16200</v>
          </cell>
          <cell r="E463" t="str">
            <v>FORMACIÓN Y PERFECCIONAMIENTO DEL PERSONAL</v>
          </cell>
          <cell r="F463">
            <v>0</v>
          </cell>
          <cell r="G463" t="str">
            <v>9</v>
          </cell>
          <cell r="H463" t="str">
            <v>1</v>
          </cell>
        </row>
        <row r="464">
          <cell r="A464" t="str">
            <v>C92016204</v>
          </cell>
          <cell r="B464" t="str">
            <v>C</v>
          </cell>
          <cell r="C464" t="str">
            <v>920</v>
          </cell>
          <cell r="D464" t="str">
            <v>16204</v>
          </cell>
          <cell r="E464" t="str">
            <v>ACCIÓN SOCIAL</v>
          </cell>
          <cell r="F464">
            <v>0</v>
          </cell>
          <cell r="G464" t="str">
            <v>9</v>
          </cell>
          <cell r="H464" t="str">
            <v>1</v>
          </cell>
        </row>
        <row r="465">
          <cell r="A465" t="str">
            <v>C92016205</v>
          </cell>
          <cell r="B465" t="str">
            <v>C</v>
          </cell>
          <cell r="C465" t="str">
            <v>920</v>
          </cell>
          <cell r="D465" t="str">
            <v>16205</v>
          </cell>
          <cell r="E465" t="str">
            <v>SEGUROS</v>
          </cell>
          <cell r="F465">
            <v>0</v>
          </cell>
          <cell r="G465" t="str">
            <v>9</v>
          </cell>
          <cell r="H465" t="str">
            <v>1</v>
          </cell>
        </row>
        <row r="466">
          <cell r="A466" t="str">
            <v>C92016209</v>
          </cell>
          <cell r="B466" t="str">
            <v>C</v>
          </cell>
          <cell r="C466" t="str">
            <v>920</v>
          </cell>
          <cell r="D466" t="str">
            <v>16209</v>
          </cell>
          <cell r="E466" t="str">
            <v>OTROS GASTOS SOCIALES</v>
          </cell>
          <cell r="F466">
            <v>0</v>
          </cell>
          <cell r="G466" t="str">
            <v>9</v>
          </cell>
          <cell r="H466" t="str">
            <v>1</v>
          </cell>
        </row>
        <row r="467">
          <cell r="A467" t="str">
            <v>C92020600</v>
          </cell>
          <cell r="B467" t="str">
            <v>C</v>
          </cell>
          <cell r="C467" t="str">
            <v>920</v>
          </cell>
          <cell r="D467" t="str">
            <v>20600</v>
          </cell>
          <cell r="E467" t="str">
            <v>ARRENDAMIENTO EQUIPOS PROCESOS DE INFORMACION</v>
          </cell>
          <cell r="F467" t="str">
            <v>C</v>
          </cell>
          <cell r="G467" t="str">
            <v>920</v>
          </cell>
          <cell r="H467" t="str">
            <v>206</v>
          </cell>
        </row>
        <row r="468">
          <cell r="A468" t="str">
            <v>C92021200</v>
          </cell>
          <cell r="B468" t="str">
            <v>C</v>
          </cell>
          <cell r="C468" t="str">
            <v>920</v>
          </cell>
          <cell r="D468" t="str">
            <v>21200</v>
          </cell>
          <cell r="E468" t="str">
            <v>REP. MANT. Y CONSERVACION EDIFICIOS</v>
          </cell>
          <cell r="F468" t="str">
            <v>C</v>
          </cell>
          <cell r="G468" t="str">
            <v>920</v>
          </cell>
          <cell r="H468" t="str">
            <v>212</v>
          </cell>
        </row>
        <row r="469">
          <cell r="A469" t="str">
            <v>C92022000</v>
          </cell>
          <cell r="B469" t="str">
            <v>C</v>
          </cell>
          <cell r="C469" t="str">
            <v>920</v>
          </cell>
          <cell r="D469" t="str">
            <v>22000</v>
          </cell>
          <cell r="E469" t="str">
            <v>ORDINARIO NO INVENTARIABLE</v>
          </cell>
          <cell r="F469" t="str">
            <v>C</v>
          </cell>
          <cell r="G469" t="str">
            <v>920</v>
          </cell>
          <cell r="H469" t="str">
            <v>220</v>
          </cell>
        </row>
        <row r="470">
          <cell r="A470" t="str">
            <v>C92022100</v>
          </cell>
          <cell r="B470" t="str">
            <v>C</v>
          </cell>
          <cell r="C470" t="str">
            <v>920</v>
          </cell>
          <cell r="D470" t="str">
            <v>22100</v>
          </cell>
          <cell r="E470" t="str">
            <v>SUMINISTROS: ENERGÍA ELÉCTRICA</v>
          </cell>
          <cell r="F470" t="str">
            <v>C</v>
          </cell>
          <cell r="G470" t="str">
            <v>920</v>
          </cell>
          <cell r="H470" t="str">
            <v>221</v>
          </cell>
        </row>
        <row r="471">
          <cell r="A471" t="str">
            <v>C92022101</v>
          </cell>
          <cell r="B471" t="str">
            <v>C</v>
          </cell>
          <cell r="C471" t="str">
            <v>920</v>
          </cell>
          <cell r="D471" t="str">
            <v>22101</v>
          </cell>
          <cell r="E471" t="str">
            <v>SUMINISTROS. AGUA</v>
          </cell>
          <cell r="F471" t="str">
            <v>C</v>
          </cell>
          <cell r="G471" t="str">
            <v>920</v>
          </cell>
          <cell r="H471" t="str">
            <v>221</v>
          </cell>
        </row>
        <row r="472">
          <cell r="A472" t="str">
            <v>C92022110</v>
          </cell>
          <cell r="B472" t="str">
            <v>C</v>
          </cell>
          <cell r="C472" t="str">
            <v>920</v>
          </cell>
          <cell r="D472" t="str">
            <v>22110</v>
          </cell>
          <cell r="E472" t="str">
            <v>PRODUCTOS DE LIMPIEZA Y ASEO</v>
          </cell>
          <cell r="F472" t="str">
            <v>C</v>
          </cell>
          <cell r="G472" t="str">
            <v>920</v>
          </cell>
          <cell r="H472" t="str">
            <v>221</v>
          </cell>
        </row>
        <row r="473">
          <cell r="A473" t="str">
            <v>C92022200</v>
          </cell>
          <cell r="B473" t="str">
            <v>C</v>
          </cell>
          <cell r="C473" t="str">
            <v>920</v>
          </cell>
          <cell r="D473" t="str">
            <v>22200</v>
          </cell>
          <cell r="E473" t="str">
            <v>SERVICIOS DE TELECOMUNICACIONES</v>
          </cell>
          <cell r="F473" t="str">
            <v>C</v>
          </cell>
          <cell r="G473" t="str">
            <v>920</v>
          </cell>
          <cell r="H473" t="str">
            <v>222</v>
          </cell>
        </row>
        <row r="474">
          <cell r="A474" t="str">
            <v>C92022201</v>
          </cell>
          <cell r="B474" t="str">
            <v>C</v>
          </cell>
          <cell r="C474" t="str">
            <v>920</v>
          </cell>
          <cell r="D474" t="str">
            <v>22201</v>
          </cell>
          <cell r="E474" t="str">
            <v>POSTALES</v>
          </cell>
          <cell r="F474" t="str">
            <v>C</v>
          </cell>
          <cell r="G474" t="str">
            <v>920</v>
          </cell>
          <cell r="H474" t="str">
            <v>222</v>
          </cell>
        </row>
        <row r="475">
          <cell r="A475" t="str">
            <v>C92022400</v>
          </cell>
          <cell r="B475" t="str">
            <v>C</v>
          </cell>
          <cell r="C475" t="str">
            <v>920</v>
          </cell>
          <cell r="D475" t="str">
            <v>22400</v>
          </cell>
          <cell r="E475" t="str">
            <v>SEGUROS DE RESPONSABILIDAD CIVIL</v>
          </cell>
          <cell r="F475" t="str">
            <v>C</v>
          </cell>
          <cell r="G475" t="str">
            <v>920</v>
          </cell>
          <cell r="H475" t="str">
            <v>224</v>
          </cell>
        </row>
        <row r="476">
          <cell r="A476" t="str">
            <v>C92022403</v>
          </cell>
          <cell r="B476" t="str">
            <v>C</v>
          </cell>
          <cell r="C476" t="str">
            <v>920</v>
          </cell>
          <cell r="D476" t="str">
            <v>22403</v>
          </cell>
          <cell r="E476" t="str">
            <v>SEGUROS INMUEBLES MUNICIPALES</v>
          </cell>
          <cell r="F476" t="str">
            <v>C</v>
          </cell>
          <cell r="G476" t="str">
            <v>920</v>
          </cell>
          <cell r="H476" t="str">
            <v>224</v>
          </cell>
        </row>
        <row r="477">
          <cell r="A477" t="str">
            <v>C92022404</v>
          </cell>
          <cell r="B477" t="str">
            <v>C</v>
          </cell>
          <cell r="C477" t="str">
            <v>920</v>
          </cell>
          <cell r="D477" t="str">
            <v>22404</v>
          </cell>
          <cell r="E477" t="str">
            <v>SEGUROS ELEMENTOS DE TRANSPORTE</v>
          </cell>
          <cell r="F477" t="str">
            <v>C</v>
          </cell>
          <cell r="G477" t="str">
            <v>920</v>
          </cell>
          <cell r="H477" t="str">
            <v>224</v>
          </cell>
        </row>
        <row r="478">
          <cell r="A478" t="str">
            <v>C92022603</v>
          </cell>
          <cell r="B478" t="str">
            <v>C</v>
          </cell>
          <cell r="C478" t="str">
            <v>920</v>
          </cell>
          <cell r="D478" t="str">
            <v>22603</v>
          </cell>
          <cell r="E478" t="str">
            <v>PUBLICACIÓN EN DIARIOS OFICIALES</v>
          </cell>
          <cell r="F478" t="str">
            <v>C</v>
          </cell>
          <cell r="G478" t="str">
            <v>920</v>
          </cell>
          <cell r="H478" t="str">
            <v>226</v>
          </cell>
        </row>
        <row r="479">
          <cell r="A479" t="str">
            <v>C92022604</v>
          </cell>
          <cell r="B479" t="str">
            <v>C</v>
          </cell>
          <cell r="C479" t="str">
            <v>920</v>
          </cell>
          <cell r="D479" t="str">
            <v>22604</v>
          </cell>
          <cell r="E479" t="str">
            <v>JURÍDICOS, CONTENCIOSOS</v>
          </cell>
          <cell r="F479" t="str">
            <v>C</v>
          </cell>
          <cell r="G479" t="str">
            <v>920</v>
          </cell>
          <cell r="H479" t="str">
            <v>226</v>
          </cell>
        </row>
        <row r="480">
          <cell r="A480" t="str">
            <v>C92022627</v>
          </cell>
          <cell r="B480" t="str">
            <v>C</v>
          </cell>
          <cell r="C480" t="str">
            <v>920</v>
          </cell>
          <cell r="D480" t="str">
            <v>22627</v>
          </cell>
          <cell r="E480" t="str">
            <v>GASTOS MANTENIMIENTO VIVIENDAS MPALES</v>
          </cell>
          <cell r="F480" t="str">
            <v>C</v>
          </cell>
          <cell r="G480" t="str">
            <v>920</v>
          </cell>
          <cell r="H480" t="str">
            <v>226</v>
          </cell>
        </row>
        <row r="481">
          <cell r="A481" t="str">
            <v>C92022690</v>
          </cell>
          <cell r="B481" t="str">
            <v>C</v>
          </cell>
          <cell r="C481" t="str">
            <v>920</v>
          </cell>
          <cell r="D481" t="str">
            <v>22690</v>
          </cell>
          <cell r="E481" t="str">
            <v>GASTOS DIVERSOS</v>
          </cell>
          <cell r="F481" t="str">
            <v>C</v>
          </cell>
          <cell r="G481" t="str">
            <v>920</v>
          </cell>
          <cell r="H481" t="str">
            <v>226</v>
          </cell>
        </row>
        <row r="482">
          <cell r="A482" t="str">
            <v>C92022718</v>
          </cell>
          <cell r="B482" t="str">
            <v>C</v>
          </cell>
          <cell r="C482" t="str">
            <v>920</v>
          </cell>
          <cell r="D482" t="str">
            <v>22718</v>
          </cell>
          <cell r="E482" t="str">
            <v>MANTENIMIENTO ASCENSORES</v>
          </cell>
          <cell r="F482" t="str">
            <v>C</v>
          </cell>
          <cell r="G482" t="str">
            <v>920</v>
          </cell>
          <cell r="H482" t="str">
            <v>227</v>
          </cell>
        </row>
        <row r="483">
          <cell r="A483" t="str">
            <v>C92022719</v>
          </cell>
          <cell r="B483" t="str">
            <v>C</v>
          </cell>
          <cell r="C483" t="str">
            <v>920</v>
          </cell>
          <cell r="D483" t="str">
            <v>22719</v>
          </cell>
          <cell r="E483" t="str">
            <v>MANTENIMIENTO CLIMATIZACION</v>
          </cell>
          <cell r="F483" t="str">
            <v>C</v>
          </cell>
          <cell r="G483" t="str">
            <v>920</v>
          </cell>
          <cell r="H483" t="str">
            <v>227</v>
          </cell>
        </row>
        <row r="484">
          <cell r="A484" t="str">
            <v>C92022720</v>
          </cell>
          <cell r="B484" t="str">
            <v>C</v>
          </cell>
          <cell r="C484" t="str">
            <v>920</v>
          </cell>
          <cell r="D484" t="str">
            <v>22720</v>
          </cell>
          <cell r="E484" t="str">
            <v>MANTENIMIENTO ALARMAS EDIFICIOS</v>
          </cell>
          <cell r="F484" t="str">
            <v>C</v>
          </cell>
          <cell r="G484" t="str">
            <v>920</v>
          </cell>
          <cell r="H484" t="str">
            <v>227</v>
          </cell>
        </row>
        <row r="485">
          <cell r="A485" t="str">
            <v>C92022764</v>
          </cell>
          <cell r="B485" t="str">
            <v>C</v>
          </cell>
          <cell r="C485" t="str">
            <v>920</v>
          </cell>
          <cell r="D485" t="str">
            <v>22764</v>
          </cell>
          <cell r="E485" t="str">
            <v>TROEP- CONTRATO ELABORACION RELACION PUESTOS DE TRABAJO</v>
          </cell>
          <cell r="F485" t="str">
            <v>C</v>
          </cell>
          <cell r="G485" t="str">
            <v>920</v>
          </cell>
          <cell r="H485" t="str">
            <v>227</v>
          </cell>
        </row>
        <row r="486">
          <cell r="A486" t="str">
            <v>C92023120</v>
          </cell>
          <cell r="B486" t="str">
            <v>C</v>
          </cell>
          <cell r="C486" t="str">
            <v>920</v>
          </cell>
          <cell r="D486" t="str">
            <v>23120</v>
          </cell>
          <cell r="E486" t="str">
            <v>DEL PERSONAL NO DIRECTIVO</v>
          </cell>
          <cell r="F486" t="str">
            <v>C</v>
          </cell>
          <cell r="G486" t="str">
            <v>920</v>
          </cell>
          <cell r="H486" t="str">
            <v>231</v>
          </cell>
        </row>
        <row r="487">
          <cell r="A487" t="str">
            <v>C92023300</v>
          </cell>
          <cell r="B487" t="str">
            <v>C</v>
          </cell>
          <cell r="C487" t="str">
            <v>920</v>
          </cell>
          <cell r="D487" t="str">
            <v>23300</v>
          </cell>
          <cell r="E487" t="str">
            <v>OTRAS INDEMNIZACIONES</v>
          </cell>
          <cell r="F487" t="str">
            <v>C</v>
          </cell>
          <cell r="G487" t="str">
            <v>920</v>
          </cell>
          <cell r="H487" t="str">
            <v>233</v>
          </cell>
        </row>
        <row r="488">
          <cell r="A488" t="str">
            <v>C92062500</v>
          </cell>
          <cell r="B488" t="str">
            <v>C</v>
          </cell>
          <cell r="C488" t="str">
            <v>920</v>
          </cell>
          <cell r="D488" t="str">
            <v>62500</v>
          </cell>
          <cell r="E488" t="str">
            <v>INVERSION NUEVA EN MOBILIARIO</v>
          </cell>
          <cell r="F488" t="str">
            <v>C</v>
          </cell>
          <cell r="G488" t="str">
            <v>920</v>
          </cell>
          <cell r="H488" t="str">
            <v>62500</v>
          </cell>
        </row>
        <row r="489">
          <cell r="A489" t="str">
            <v>C92083000</v>
          </cell>
          <cell r="B489" t="str">
            <v>C</v>
          </cell>
          <cell r="C489" t="str">
            <v>920</v>
          </cell>
          <cell r="D489" t="str">
            <v>83000</v>
          </cell>
          <cell r="E489" t="str">
            <v>PRESTAMOS C/P AL PERSONAL</v>
          </cell>
          <cell r="F489" t="str">
            <v>C</v>
          </cell>
          <cell r="G489" t="str">
            <v>920</v>
          </cell>
          <cell r="H489" t="str">
            <v>830</v>
          </cell>
        </row>
        <row r="490">
          <cell r="A490" t="str">
            <v>C93363210</v>
          </cell>
          <cell r="B490" t="str">
            <v>C</v>
          </cell>
          <cell r="C490" t="str">
            <v>933</v>
          </cell>
          <cell r="D490" t="str">
            <v>63210</v>
          </cell>
          <cell r="E490" t="str">
            <v>ADAPTACION SALON PLENO A NUEVA LEGISL.ELECTORAL Y NUEV.TECN</v>
          </cell>
          <cell r="F490" t="str">
            <v>C</v>
          </cell>
          <cell r="G490" t="str">
            <v>933</v>
          </cell>
          <cell r="H490" t="str">
            <v>63210</v>
          </cell>
        </row>
        <row r="491">
          <cell r="A491" t="str">
            <v>D01131000</v>
          </cell>
          <cell r="B491" t="str">
            <v>D</v>
          </cell>
          <cell r="C491" t="str">
            <v>011</v>
          </cell>
          <cell r="D491" t="str">
            <v>31000</v>
          </cell>
          <cell r="E491" t="str">
            <v>INTERESES DE PRESTAMOS Y OTRAS OPER. FINANCIERAS EN EUROS</v>
          </cell>
          <cell r="F491" t="str">
            <v>D</v>
          </cell>
          <cell r="G491" t="str">
            <v>011</v>
          </cell>
          <cell r="H491">
            <v>310</v>
          </cell>
        </row>
        <row r="492">
          <cell r="A492" t="str">
            <v>D01135200</v>
          </cell>
          <cell r="B492" t="str">
            <v>D</v>
          </cell>
          <cell r="C492" t="str">
            <v>011</v>
          </cell>
          <cell r="D492" t="str">
            <v>35200</v>
          </cell>
          <cell r="E492" t="str">
            <v>INTERESES DE DEMORA</v>
          </cell>
          <cell r="F492" t="str">
            <v>D</v>
          </cell>
          <cell r="G492" t="str">
            <v>011</v>
          </cell>
          <cell r="H492">
            <v>352</v>
          </cell>
        </row>
        <row r="493">
          <cell r="A493" t="str">
            <v>D01135900</v>
          </cell>
          <cell r="B493" t="str">
            <v>D</v>
          </cell>
          <cell r="C493" t="str">
            <v>011</v>
          </cell>
          <cell r="D493" t="str">
            <v>35900</v>
          </cell>
          <cell r="E493" t="str">
            <v>OTROS GASTOS FINANCIEROS</v>
          </cell>
          <cell r="F493" t="str">
            <v>D</v>
          </cell>
          <cell r="G493" t="str">
            <v>011</v>
          </cell>
          <cell r="H493">
            <v>359</v>
          </cell>
        </row>
        <row r="494">
          <cell r="A494" t="str">
            <v>D01191100</v>
          </cell>
          <cell r="B494" t="str">
            <v>D</v>
          </cell>
          <cell r="C494" t="str">
            <v>011</v>
          </cell>
          <cell r="D494" t="str">
            <v>91100</v>
          </cell>
          <cell r="E494" t="str">
            <v>AMORTIZACION PRESTAMO IDAE</v>
          </cell>
          <cell r="F494" t="str">
            <v>D</v>
          </cell>
          <cell r="G494" t="str">
            <v>011</v>
          </cell>
          <cell r="H494">
            <v>911</v>
          </cell>
        </row>
        <row r="495">
          <cell r="A495" t="str">
            <v>D01191106</v>
          </cell>
          <cell r="B495" t="str">
            <v>D</v>
          </cell>
          <cell r="C495" t="str">
            <v>011</v>
          </cell>
          <cell r="D495" t="str">
            <v>91106</v>
          </cell>
          <cell r="E495" t="str">
            <v>AMORT DE PRÉSTAMOS A L/P REFINANCIACION FFPP</v>
          </cell>
          <cell r="F495" t="str">
            <v>D</v>
          </cell>
          <cell r="G495" t="str">
            <v>011</v>
          </cell>
          <cell r="H495">
            <v>911</v>
          </cell>
        </row>
        <row r="496">
          <cell r="A496" t="str">
            <v>D92950000</v>
          </cell>
          <cell r="B496" t="str">
            <v>D</v>
          </cell>
          <cell r="C496" t="str">
            <v>929</v>
          </cell>
          <cell r="D496" t="str">
            <v>50000</v>
          </cell>
          <cell r="E496" t="str">
            <v>FONDO DE CONTINGENCIA</v>
          </cell>
          <cell r="F496" t="str">
            <v>D</v>
          </cell>
          <cell r="G496" t="str">
            <v>929</v>
          </cell>
          <cell r="H496" t="str">
            <v>500</v>
          </cell>
        </row>
        <row r="497">
          <cell r="A497" t="str">
            <v>D93112000</v>
          </cell>
          <cell r="B497" t="str">
            <v>D</v>
          </cell>
          <cell r="C497" t="str">
            <v>931</v>
          </cell>
          <cell r="D497" t="str">
            <v>12000</v>
          </cell>
          <cell r="E497" t="str">
            <v>SUELDOS DEL GRUPO A1</v>
          </cell>
          <cell r="F497">
            <v>0</v>
          </cell>
          <cell r="G497" t="str">
            <v>9</v>
          </cell>
          <cell r="H497" t="str">
            <v>1</v>
          </cell>
        </row>
        <row r="498">
          <cell r="A498" t="str">
            <v>D93112004</v>
          </cell>
          <cell r="B498" t="str">
            <v>D</v>
          </cell>
          <cell r="C498" t="str">
            <v>931</v>
          </cell>
          <cell r="D498" t="str">
            <v>12004</v>
          </cell>
          <cell r="E498" t="str">
            <v>SUELDOS DEL GRUPO C2</v>
          </cell>
          <cell r="F498">
            <v>0</v>
          </cell>
          <cell r="G498" t="str">
            <v>9</v>
          </cell>
          <cell r="H498" t="str">
            <v>1</v>
          </cell>
        </row>
        <row r="499">
          <cell r="A499" t="str">
            <v>D93112006</v>
          </cell>
          <cell r="B499" t="str">
            <v>D</v>
          </cell>
          <cell r="C499" t="str">
            <v>931</v>
          </cell>
          <cell r="D499" t="str">
            <v>12006</v>
          </cell>
          <cell r="E499" t="str">
            <v>TRIENIOS</v>
          </cell>
          <cell r="F499">
            <v>0</v>
          </cell>
          <cell r="G499" t="str">
            <v>9</v>
          </cell>
          <cell r="H499" t="str">
            <v>1</v>
          </cell>
        </row>
        <row r="500">
          <cell r="A500" t="str">
            <v>D93112100</v>
          </cell>
          <cell r="B500" t="str">
            <v>D</v>
          </cell>
          <cell r="C500" t="str">
            <v>931</v>
          </cell>
          <cell r="D500" t="str">
            <v>12100</v>
          </cell>
          <cell r="E500" t="str">
            <v>COMPLEMENTO DE DESTINO</v>
          </cell>
          <cell r="F500">
            <v>0</v>
          </cell>
          <cell r="G500" t="str">
            <v>9</v>
          </cell>
          <cell r="H500" t="str">
            <v>1</v>
          </cell>
        </row>
        <row r="501">
          <cell r="A501" t="str">
            <v>D93112101</v>
          </cell>
          <cell r="B501" t="str">
            <v>D</v>
          </cell>
          <cell r="C501" t="str">
            <v>931</v>
          </cell>
          <cell r="D501" t="str">
            <v>12101</v>
          </cell>
          <cell r="E501" t="str">
            <v>COMPLEMENTO ESPECÍFICO</v>
          </cell>
          <cell r="F501">
            <v>0</v>
          </cell>
          <cell r="G501" t="str">
            <v>9</v>
          </cell>
          <cell r="H501" t="str">
            <v>1</v>
          </cell>
        </row>
        <row r="502">
          <cell r="A502" t="str">
            <v>D93113000</v>
          </cell>
          <cell r="B502" t="str">
            <v>D</v>
          </cell>
          <cell r="C502" t="str">
            <v>931</v>
          </cell>
          <cell r="D502" t="str">
            <v>13000</v>
          </cell>
          <cell r="E502" t="str">
            <v>RETRIBUCIONES BÁSICAS</v>
          </cell>
          <cell r="F502">
            <v>0</v>
          </cell>
          <cell r="G502" t="str">
            <v>9</v>
          </cell>
          <cell r="H502" t="str">
            <v>1</v>
          </cell>
        </row>
        <row r="503">
          <cell r="A503" t="str">
            <v>D93113002</v>
          </cell>
          <cell r="B503" t="str">
            <v>D</v>
          </cell>
          <cell r="C503" t="str">
            <v>931</v>
          </cell>
          <cell r="D503" t="str">
            <v>13002</v>
          </cell>
          <cell r="E503" t="str">
            <v>OTRAS REMUNERACIONES</v>
          </cell>
          <cell r="F503">
            <v>0</v>
          </cell>
          <cell r="G503" t="str">
            <v>9</v>
          </cell>
          <cell r="H503" t="str">
            <v>1</v>
          </cell>
        </row>
        <row r="504">
          <cell r="A504" t="str">
            <v>D93115000</v>
          </cell>
          <cell r="B504" t="str">
            <v>D</v>
          </cell>
          <cell r="C504" t="str">
            <v>931</v>
          </cell>
          <cell r="D504" t="str">
            <v>15000</v>
          </cell>
          <cell r="E504" t="str">
            <v>PRODUCTIVIDAD</v>
          </cell>
          <cell r="F504">
            <v>0</v>
          </cell>
          <cell r="G504" t="str">
            <v>9</v>
          </cell>
          <cell r="H504" t="str">
            <v>1</v>
          </cell>
        </row>
        <row r="505">
          <cell r="A505" t="str">
            <v>D93116000</v>
          </cell>
          <cell r="B505" t="str">
            <v>D</v>
          </cell>
          <cell r="C505" t="str">
            <v>931</v>
          </cell>
          <cell r="D505" t="str">
            <v>16000</v>
          </cell>
          <cell r="E505" t="str">
            <v>SEGURIDAD SOCIAL</v>
          </cell>
          <cell r="F505">
            <v>0</v>
          </cell>
          <cell r="G505" t="str">
            <v>9</v>
          </cell>
          <cell r="H505" t="str">
            <v>1</v>
          </cell>
        </row>
        <row r="506">
          <cell r="A506" t="str">
            <v>D93116200</v>
          </cell>
          <cell r="B506" t="str">
            <v>D</v>
          </cell>
          <cell r="C506" t="str">
            <v>931</v>
          </cell>
          <cell r="D506" t="str">
            <v>16200</v>
          </cell>
          <cell r="E506" t="str">
            <v>FORMACIÓN Y PERFECCIONAMIENTO DEL PERSONAL</v>
          </cell>
          <cell r="F506">
            <v>0</v>
          </cell>
          <cell r="G506" t="str">
            <v>9</v>
          </cell>
          <cell r="H506" t="str">
            <v>1</v>
          </cell>
        </row>
        <row r="507">
          <cell r="A507" t="str">
            <v>D93116204</v>
          </cell>
          <cell r="B507" t="str">
            <v>D</v>
          </cell>
          <cell r="C507" t="str">
            <v>931</v>
          </cell>
          <cell r="D507" t="str">
            <v>16204</v>
          </cell>
          <cell r="E507" t="str">
            <v>ACCIÓN SOCIAL</v>
          </cell>
          <cell r="F507">
            <v>0</v>
          </cell>
          <cell r="G507" t="str">
            <v>9</v>
          </cell>
          <cell r="H507" t="str">
            <v>1</v>
          </cell>
        </row>
        <row r="508">
          <cell r="A508" t="str">
            <v>D93116205</v>
          </cell>
          <cell r="B508" t="str">
            <v>D</v>
          </cell>
          <cell r="C508" t="str">
            <v>931</v>
          </cell>
          <cell r="D508" t="str">
            <v>16205</v>
          </cell>
          <cell r="E508" t="str">
            <v>SEGUROS</v>
          </cell>
          <cell r="F508">
            <v>0</v>
          </cell>
          <cell r="G508" t="str">
            <v>9</v>
          </cell>
          <cell r="H508" t="str">
            <v>1</v>
          </cell>
        </row>
        <row r="509">
          <cell r="A509" t="str">
            <v>D93116209</v>
          </cell>
          <cell r="B509" t="str">
            <v>D</v>
          </cell>
          <cell r="C509" t="str">
            <v>931</v>
          </cell>
          <cell r="D509" t="str">
            <v>16209</v>
          </cell>
          <cell r="E509" t="str">
            <v>OTROS GASTOS SOCIALES</v>
          </cell>
          <cell r="F509">
            <v>0</v>
          </cell>
          <cell r="G509" t="str">
            <v>9</v>
          </cell>
          <cell r="H509" t="str">
            <v>1</v>
          </cell>
        </row>
        <row r="510">
          <cell r="A510" t="str">
            <v>D93122690</v>
          </cell>
          <cell r="B510" t="str">
            <v>D</v>
          </cell>
          <cell r="C510" t="str">
            <v>931</v>
          </cell>
          <cell r="D510" t="str">
            <v>22690</v>
          </cell>
          <cell r="E510" t="str">
            <v>GASTOS DIVERSOS</v>
          </cell>
          <cell r="F510" t="str">
            <v>D</v>
          </cell>
          <cell r="G510" t="str">
            <v>931</v>
          </cell>
          <cell r="H510" t="str">
            <v>226</v>
          </cell>
        </row>
        <row r="511">
          <cell r="A511" t="str">
            <v>D93122698</v>
          </cell>
          <cell r="B511" t="str">
            <v>D</v>
          </cell>
          <cell r="C511" t="str">
            <v>931</v>
          </cell>
          <cell r="D511" t="str">
            <v>22698</v>
          </cell>
          <cell r="E511" t="str">
            <v>GASTOS RECONOCIMIENTO JUDICIAL DE CREDITOS</v>
          </cell>
          <cell r="F511" t="str">
            <v>D</v>
          </cell>
          <cell r="G511" t="str">
            <v>931</v>
          </cell>
          <cell r="H511" t="str">
            <v>226</v>
          </cell>
        </row>
        <row r="512">
          <cell r="A512" t="str">
            <v>D93122699</v>
          </cell>
          <cell r="B512" t="str">
            <v>D</v>
          </cell>
          <cell r="C512" t="str">
            <v>931</v>
          </cell>
          <cell r="D512" t="str">
            <v>22699</v>
          </cell>
          <cell r="E512" t="str">
            <v>GASTOS RECONOCIMIENTO EXTRAJUDICIAL DE CRÉDITOS</v>
          </cell>
          <cell r="F512" t="str">
            <v>D</v>
          </cell>
          <cell r="G512" t="str">
            <v>931</v>
          </cell>
          <cell r="H512" t="str">
            <v>226</v>
          </cell>
        </row>
        <row r="513">
          <cell r="A513" t="str">
            <v>D93122780</v>
          </cell>
          <cell r="B513" t="str">
            <v>D</v>
          </cell>
          <cell r="C513" t="str">
            <v>931</v>
          </cell>
          <cell r="D513" t="str">
            <v>22780</v>
          </cell>
          <cell r="E513" t="str">
            <v>CONTRATOS SERVICIO COLABORACION BANCARIA</v>
          </cell>
          <cell r="F513" t="str">
            <v>D</v>
          </cell>
          <cell r="G513" t="str">
            <v>931</v>
          </cell>
          <cell r="H513">
            <v>227</v>
          </cell>
        </row>
        <row r="514">
          <cell r="A514" t="str">
            <v>D93122781</v>
          </cell>
          <cell r="B514" t="str">
            <v>D</v>
          </cell>
          <cell r="C514" t="str">
            <v>931</v>
          </cell>
          <cell r="D514" t="str">
            <v>22781</v>
          </cell>
          <cell r="E514" t="str">
            <v>T.R.O.E.P. CONVENIO COLABORACION RECAUDACION EJECUTIVA</v>
          </cell>
          <cell r="F514" t="str">
            <v>D</v>
          </cell>
          <cell r="G514" t="str">
            <v>931</v>
          </cell>
          <cell r="H514">
            <v>227</v>
          </cell>
        </row>
        <row r="515">
          <cell r="A515" t="str">
            <v>D93212000</v>
          </cell>
          <cell r="B515" t="str">
            <v>D</v>
          </cell>
          <cell r="C515" t="str">
            <v>932</v>
          </cell>
          <cell r="D515" t="str">
            <v>12000</v>
          </cell>
          <cell r="E515" t="str">
            <v>SUELDOS DEL GRUPO A1</v>
          </cell>
          <cell r="F515">
            <v>0</v>
          </cell>
          <cell r="G515" t="str">
            <v>9</v>
          </cell>
          <cell r="H515" t="str">
            <v>1</v>
          </cell>
        </row>
        <row r="516">
          <cell r="A516" t="str">
            <v>D93212001</v>
          </cell>
          <cell r="B516" t="str">
            <v>D</v>
          </cell>
          <cell r="C516" t="str">
            <v>932</v>
          </cell>
          <cell r="D516" t="str">
            <v>12001</v>
          </cell>
          <cell r="E516" t="str">
            <v>SUELDOS DEL GRUPO A2</v>
          </cell>
          <cell r="F516">
            <v>0</v>
          </cell>
          <cell r="G516" t="str">
            <v>9</v>
          </cell>
          <cell r="H516" t="str">
            <v>1</v>
          </cell>
        </row>
        <row r="517">
          <cell r="A517" t="str">
            <v>D93212004</v>
          </cell>
          <cell r="B517" t="str">
            <v>D</v>
          </cell>
          <cell r="C517" t="str">
            <v>932</v>
          </cell>
          <cell r="D517" t="str">
            <v>12004</v>
          </cell>
          <cell r="E517" t="str">
            <v>SUELDOS DEL GRUPO C2</v>
          </cell>
          <cell r="F517">
            <v>0</v>
          </cell>
          <cell r="G517" t="str">
            <v>9</v>
          </cell>
          <cell r="H517" t="str">
            <v>1</v>
          </cell>
        </row>
        <row r="518">
          <cell r="A518" t="str">
            <v>D93212006</v>
          </cell>
          <cell r="B518" t="str">
            <v>D</v>
          </cell>
          <cell r="C518" t="str">
            <v>932</v>
          </cell>
          <cell r="D518" t="str">
            <v>12006</v>
          </cell>
          <cell r="E518" t="str">
            <v>TRIENIOS</v>
          </cell>
          <cell r="F518">
            <v>0</v>
          </cell>
          <cell r="G518" t="str">
            <v>9</v>
          </cell>
          <cell r="H518" t="str">
            <v>1</v>
          </cell>
        </row>
        <row r="519">
          <cell r="A519" t="str">
            <v>D93212100</v>
          </cell>
          <cell r="B519" t="str">
            <v>D</v>
          </cell>
          <cell r="C519" t="str">
            <v>932</v>
          </cell>
          <cell r="D519" t="str">
            <v>12100</v>
          </cell>
          <cell r="E519" t="str">
            <v>COMPLEMENTO DE DESTINO</v>
          </cell>
          <cell r="F519">
            <v>0</v>
          </cell>
          <cell r="G519" t="str">
            <v>9</v>
          </cell>
          <cell r="H519" t="str">
            <v>1</v>
          </cell>
        </row>
        <row r="520">
          <cell r="A520" t="str">
            <v>D93212101</v>
          </cell>
          <cell r="B520" t="str">
            <v>D</v>
          </cell>
          <cell r="C520" t="str">
            <v>932</v>
          </cell>
          <cell r="D520" t="str">
            <v>12101</v>
          </cell>
          <cell r="E520" t="str">
            <v>COMPLEMENTO ESPECÍFICO</v>
          </cell>
          <cell r="F520">
            <v>0</v>
          </cell>
          <cell r="G520" t="str">
            <v>9</v>
          </cell>
          <cell r="H520" t="str">
            <v>1</v>
          </cell>
        </row>
        <row r="521">
          <cell r="A521" t="str">
            <v>D93213000</v>
          </cell>
          <cell r="B521" t="str">
            <v>D</v>
          </cell>
          <cell r="C521" t="str">
            <v>932</v>
          </cell>
          <cell r="D521" t="str">
            <v>13000</v>
          </cell>
          <cell r="E521" t="str">
            <v>RETRIBUCIONES BÁSICAS</v>
          </cell>
          <cell r="F521">
            <v>0</v>
          </cell>
          <cell r="G521" t="str">
            <v>9</v>
          </cell>
          <cell r="H521" t="str">
            <v>1</v>
          </cell>
        </row>
        <row r="522">
          <cell r="A522" t="str">
            <v>D93213002</v>
          </cell>
          <cell r="B522" t="str">
            <v>D</v>
          </cell>
          <cell r="C522" t="str">
            <v>932</v>
          </cell>
          <cell r="D522" t="str">
            <v>13002</v>
          </cell>
          <cell r="E522" t="str">
            <v>OTRAS REMUNERACIONES</v>
          </cell>
          <cell r="F522">
            <v>0</v>
          </cell>
          <cell r="G522" t="str">
            <v>9</v>
          </cell>
          <cell r="H522" t="str">
            <v>1</v>
          </cell>
        </row>
        <row r="523">
          <cell r="A523" t="str">
            <v>D93215000</v>
          </cell>
          <cell r="B523" t="str">
            <v>D</v>
          </cell>
          <cell r="C523" t="str">
            <v>932</v>
          </cell>
          <cell r="D523" t="str">
            <v>15000</v>
          </cell>
          <cell r="E523" t="str">
            <v>PRODUCTIVIDAD</v>
          </cell>
          <cell r="F523">
            <v>0</v>
          </cell>
          <cell r="G523" t="str">
            <v>9</v>
          </cell>
          <cell r="H523" t="str">
            <v>1</v>
          </cell>
        </row>
        <row r="524">
          <cell r="A524" t="str">
            <v>D93215300</v>
          </cell>
          <cell r="B524" t="str">
            <v>D</v>
          </cell>
          <cell r="C524" t="str">
            <v>932</v>
          </cell>
          <cell r="D524" t="str">
            <v>15300</v>
          </cell>
          <cell r="E524" t="str">
            <v>COMPLEMENTO DEDICACION ESPECIAL</v>
          </cell>
          <cell r="F524">
            <v>0</v>
          </cell>
          <cell r="G524" t="str">
            <v>9</v>
          </cell>
          <cell r="H524" t="str">
            <v>1</v>
          </cell>
        </row>
        <row r="525">
          <cell r="A525" t="str">
            <v>D93216000</v>
          </cell>
          <cell r="B525" t="str">
            <v>D</v>
          </cell>
          <cell r="C525" t="str">
            <v>932</v>
          </cell>
          <cell r="D525" t="str">
            <v>16000</v>
          </cell>
          <cell r="E525" t="str">
            <v>SEGURIDAD SOCIAL</v>
          </cell>
          <cell r="F525">
            <v>0</v>
          </cell>
          <cell r="G525" t="str">
            <v>9</v>
          </cell>
          <cell r="H525" t="str">
            <v>1</v>
          </cell>
        </row>
        <row r="526">
          <cell r="A526" t="str">
            <v>D93216200</v>
          </cell>
          <cell r="B526" t="str">
            <v>D</v>
          </cell>
          <cell r="C526" t="str">
            <v>932</v>
          </cell>
          <cell r="D526" t="str">
            <v>16200</v>
          </cell>
          <cell r="E526" t="str">
            <v>FORMACIÓN Y PERFECCIONAMIENTO DEL PERSONAL</v>
          </cell>
          <cell r="F526">
            <v>0</v>
          </cell>
          <cell r="G526" t="str">
            <v>9</v>
          </cell>
          <cell r="H526" t="str">
            <v>1</v>
          </cell>
        </row>
        <row r="527">
          <cell r="A527" t="str">
            <v>D93216204</v>
          </cell>
          <cell r="B527" t="str">
            <v>D</v>
          </cell>
          <cell r="C527" t="str">
            <v>932</v>
          </cell>
          <cell r="D527" t="str">
            <v>16204</v>
          </cell>
          <cell r="E527" t="str">
            <v>ACCIÓN SOCIAL</v>
          </cell>
          <cell r="F527">
            <v>0</v>
          </cell>
          <cell r="G527" t="str">
            <v>9</v>
          </cell>
          <cell r="H527" t="str">
            <v>1</v>
          </cell>
        </row>
        <row r="528">
          <cell r="A528" t="str">
            <v>D93216205</v>
          </cell>
          <cell r="B528" t="str">
            <v>D</v>
          </cell>
          <cell r="C528" t="str">
            <v>932</v>
          </cell>
          <cell r="D528" t="str">
            <v>16205</v>
          </cell>
          <cell r="E528" t="str">
            <v>SEGUROS</v>
          </cell>
          <cell r="F528">
            <v>0</v>
          </cell>
          <cell r="G528" t="str">
            <v>9</v>
          </cell>
          <cell r="H528" t="str">
            <v>1</v>
          </cell>
        </row>
        <row r="529">
          <cell r="A529" t="str">
            <v>D93216209</v>
          </cell>
          <cell r="B529" t="str">
            <v>D</v>
          </cell>
          <cell r="C529" t="str">
            <v>932</v>
          </cell>
          <cell r="D529" t="str">
            <v>16209</v>
          </cell>
          <cell r="E529" t="str">
            <v>OTROS GASTOS SOCIALES</v>
          </cell>
          <cell r="F529">
            <v>0</v>
          </cell>
          <cell r="G529" t="str">
            <v>9</v>
          </cell>
          <cell r="H529" t="str">
            <v>1</v>
          </cell>
        </row>
        <row r="530">
          <cell r="A530" t="str">
            <v>D93222652</v>
          </cell>
          <cell r="B530" t="str">
            <v>D</v>
          </cell>
          <cell r="C530" t="str">
            <v>932</v>
          </cell>
          <cell r="D530" t="str">
            <v>22652</v>
          </cell>
          <cell r="E530" t="str">
            <v>FOMENTO DEL TURISMO</v>
          </cell>
          <cell r="F530" t="str">
            <v>D</v>
          </cell>
          <cell r="G530" t="str">
            <v>932</v>
          </cell>
          <cell r="H530" t="str">
            <v>226</v>
          </cell>
        </row>
        <row r="531">
          <cell r="A531" t="str">
            <v>D93222752</v>
          </cell>
          <cell r="B531" t="str">
            <v>D</v>
          </cell>
          <cell r="C531" t="str">
            <v>932</v>
          </cell>
          <cell r="D531" t="str">
            <v>22752</v>
          </cell>
          <cell r="E531" t="str">
            <v>PROGRAMAS DE PROMOCION TURISTICA</v>
          </cell>
          <cell r="F531" t="str">
            <v>D</v>
          </cell>
          <cell r="G531" t="str">
            <v>932</v>
          </cell>
          <cell r="H531" t="str">
            <v>227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EJEFGASAPL.RPT"/>
    </sheetNames>
    <sheetDataSet>
      <sheetData sheetId="0">
        <row r="1">
          <cell r="B1" t="str">
            <v>Org.</v>
          </cell>
          <cell r="C1" t="str">
            <v>Prog.</v>
          </cell>
          <cell r="D1" t="str">
            <v>Econ.</v>
          </cell>
          <cell r="E1" t="str">
            <v>DENOMINACIÓN DE LAS APLICACIONES</v>
          </cell>
          <cell r="G1" t="str">
            <v>Créditos Iniciales</v>
          </cell>
          <cell r="H1" t="str">
            <v>Modificaciones</v>
          </cell>
          <cell r="I1" t="str">
            <v>Créditos Totales</v>
          </cell>
          <cell r="J1" t="str">
            <v>Obligaciones Reconocidas</v>
          </cell>
        </row>
        <row r="2">
          <cell r="A2" t="str">
            <v>A13212000</v>
          </cell>
          <cell r="B2" t="str">
            <v>A</v>
          </cell>
          <cell r="C2" t="str">
            <v>132</v>
          </cell>
          <cell r="D2" t="str">
            <v>12000</v>
          </cell>
          <cell r="E2" t="str">
            <v>SUELDOS DEL GRUPO A1</v>
          </cell>
          <cell r="G2">
            <v>58000</v>
          </cell>
          <cell r="H2">
            <v>-29000</v>
          </cell>
          <cell r="I2">
            <v>29000</v>
          </cell>
          <cell r="J2">
            <v>11595.58</v>
          </cell>
        </row>
        <row r="3">
          <cell r="A3" t="str">
            <v>A13212001</v>
          </cell>
          <cell r="B3" t="str">
            <v>A</v>
          </cell>
          <cell r="C3" t="str">
            <v>132</v>
          </cell>
          <cell r="D3" t="str">
            <v>12001</v>
          </cell>
          <cell r="E3" t="str">
            <v>SUELDOS DEL GRUPO A2</v>
          </cell>
          <cell r="G3">
            <v>25000</v>
          </cell>
          <cell r="H3">
            <v>-24000</v>
          </cell>
          <cell r="I3">
            <v>1000</v>
          </cell>
          <cell r="J3">
            <v>0</v>
          </cell>
        </row>
        <row r="4">
          <cell r="A4" t="str">
            <v>A13212003</v>
          </cell>
          <cell r="B4" t="str">
            <v>A</v>
          </cell>
          <cell r="C4" t="str">
            <v>132</v>
          </cell>
          <cell r="D4" t="str">
            <v>12003</v>
          </cell>
          <cell r="E4" t="str">
            <v>SUELDOS DEL GRUPO C1</v>
          </cell>
          <cell r="G4">
            <v>79000</v>
          </cell>
          <cell r="H4">
            <v>-36376.660000000003</v>
          </cell>
          <cell r="I4">
            <v>42623.34</v>
          </cell>
          <cell r="J4">
            <v>23590.17</v>
          </cell>
        </row>
        <row r="5">
          <cell r="A5" t="str">
            <v>A13212004</v>
          </cell>
          <cell r="B5" t="str">
            <v>A</v>
          </cell>
          <cell r="C5" t="str">
            <v>132</v>
          </cell>
          <cell r="D5" t="str">
            <v>12004</v>
          </cell>
          <cell r="E5" t="str">
            <v>SUELDOS DEL GRUPO C2</v>
          </cell>
          <cell r="G5">
            <v>552000</v>
          </cell>
          <cell r="H5">
            <v>0</v>
          </cell>
          <cell r="I5">
            <v>552000</v>
          </cell>
          <cell r="J5">
            <v>561951.38</v>
          </cell>
        </row>
        <row r="6">
          <cell r="A6" t="str">
            <v>A13212006</v>
          </cell>
          <cell r="B6" t="str">
            <v>A</v>
          </cell>
          <cell r="C6" t="str">
            <v>132</v>
          </cell>
          <cell r="D6" t="str">
            <v>12006</v>
          </cell>
          <cell r="E6" t="str">
            <v>TRIENIOS</v>
          </cell>
          <cell r="G6">
            <v>93000</v>
          </cell>
          <cell r="H6">
            <v>0</v>
          </cell>
          <cell r="I6">
            <v>93000</v>
          </cell>
          <cell r="J6">
            <v>77971.63</v>
          </cell>
        </row>
        <row r="7">
          <cell r="A7" t="str">
            <v>A13212100</v>
          </cell>
          <cell r="B7" t="str">
            <v>A</v>
          </cell>
          <cell r="C7" t="str">
            <v>132</v>
          </cell>
          <cell r="D7" t="str">
            <v>12100</v>
          </cell>
          <cell r="E7" t="str">
            <v>COMPLEMENTO DE DESTINO</v>
          </cell>
          <cell r="G7">
            <v>445000</v>
          </cell>
          <cell r="H7">
            <v>0</v>
          </cell>
          <cell r="I7">
            <v>445000</v>
          </cell>
          <cell r="J7">
            <v>290542.09999999998</v>
          </cell>
        </row>
        <row r="8">
          <cell r="A8" t="str">
            <v>A13212101</v>
          </cell>
          <cell r="B8" t="str">
            <v>A</v>
          </cell>
          <cell r="C8" t="str">
            <v>132</v>
          </cell>
          <cell r="D8" t="str">
            <v>12101</v>
          </cell>
          <cell r="E8" t="str">
            <v>COMPLEMENTO ESPECÍFICO</v>
          </cell>
          <cell r="G8">
            <v>1409000</v>
          </cell>
          <cell r="H8">
            <v>0</v>
          </cell>
          <cell r="I8">
            <v>1409000</v>
          </cell>
          <cell r="J8">
            <v>911430.77</v>
          </cell>
        </row>
        <row r="9">
          <cell r="A9" t="str">
            <v>A13212103</v>
          </cell>
          <cell r="B9" t="str">
            <v>A</v>
          </cell>
          <cell r="C9" t="str">
            <v>132</v>
          </cell>
          <cell r="D9" t="str">
            <v>12103</v>
          </cell>
          <cell r="E9" t="str">
            <v>OTROS COMPLEMENTOS</v>
          </cell>
          <cell r="G9">
            <v>25000</v>
          </cell>
          <cell r="H9">
            <v>0</v>
          </cell>
          <cell r="I9">
            <v>25000</v>
          </cell>
          <cell r="J9">
            <v>13440</v>
          </cell>
        </row>
        <row r="10">
          <cell r="A10" t="str">
            <v>A13215000</v>
          </cell>
          <cell r="B10" t="str">
            <v>A</v>
          </cell>
          <cell r="C10" t="str">
            <v>132</v>
          </cell>
          <cell r="D10" t="str">
            <v>15000</v>
          </cell>
          <cell r="E10" t="str">
            <v>PRODUCTIVIDAD</v>
          </cell>
          <cell r="G10">
            <v>318000</v>
          </cell>
          <cell r="H10">
            <v>0</v>
          </cell>
          <cell r="I10">
            <v>318000</v>
          </cell>
          <cell r="J10">
            <v>234276.36</v>
          </cell>
        </row>
        <row r="11">
          <cell r="A11" t="str">
            <v>A13215200</v>
          </cell>
          <cell r="B11" t="str">
            <v>A</v>
          </cell>
          <cell r="C11" t="str">
            <v>132</v>
          </cell>
          <cell r="D11" t="str">
            <v>15200</v>
          </cell>
          <cell r="E11" t="str">
            <v>OTROS INCENTIVOS AL RENDIMIENTO</v>
          </cell>
          <cell r="G11">
            <v>108000</v>
          </cell>
          <cell r="H11">
            <v>0</v>
          </cell>
          <cell r="I11">
            <v>108000</v>
          </cell>
          <cell r="J11">
            <v>100757.21</v>
          </cell>
        </row>
        <row r="12">
          <cell r="A12" t="str">
            <v>A13215300</v>
          </cell>
          <cell r="B12" t="str">
            <v>A</v>
          </cell>
          <cell r="C12" t="str">
            <v>132</v>
          </cell>
          <cell r="D12" t="str">
            <v>15300</v>
          </cell>
          <cell r="E12" t="str">
            <v>COMPLEMENTO DEDICACION ESPECIAL</v>
          </cell>
          <cell r="G12">
            <v>28000</v>
          </cell>
          <cell r="H12">
            <v>0</v>
          </cell>
          <cell r="I12">
            <v>28000</v>
          </cell>
          <cell r="J12">
            <v>31592.6</v>
          </cell>
        </row>
        <row r="13">
          <cell r="A13" t="str">
            <v>A13216000</v>
          </cell>
          <cell r="B13" t="str">
            <v>A</v>
          </cell>
          <cell r="C13" t="str">
            <v>132</v>
          </cell>
          <cell r="D13" t="str">
            <v>16000</v>
          </cell>
          <cell r="E13" t="str">
            <v>SEGURIDAD SOCIAL</v>
          </cell>
          <cell r="G13">
            <v>905000</v>
          </cell>
          <cell r="H13">
            <v>-117040</v>
          </cell>
          <cell r="I13">
            <v>787960</v>
          </cell>
          <cell r="J13">
            <v>570041.12</v>
          </cell>
        </row>
        <row r="14">
          <cell r="A14" t="str">
            <v>A13216200</v>
          </cell>
          <cell r="B14" t="str">
            <v>A</v>
          </cell>
          <cell r="C14" t="str">
            <v>132</v>
          </cell>
          <cell r="D14" t="str">
            <v>16200</v>
          </cell>
          <cell r="E14" t="str">
            <v>FORMACIÓN Y PERFECCIONAMIENTO DEL PERSONAL</v>
          </cell>
          <cell r="G14">
            <v>7000</v>
          </cell>
          <cell r="H14">
            <v>0</v>
          </cell>
          <cell r="I14">
            <v>7000</v>
          </cell>
          <cell r="J14">
            <v>6709.76</v>
          </cell>
        </row>
        <row r="15">
          <cell r="A15" t="str">
            <v>A13216204</v>
          </cell>
          <cell r="B15" t="str">
            <v>A</v>
          </cell>
          <cell r="C15" t="str">
            <v>132</v>
          </cell>
          <cell r="D15" t="str">
            <v>16204</v>
          </cell>
          <cell r="E15" t="str">
            <v>ACCIÓN SOCIAL</v>
          </cell>
          <cell r="G15">
            <v>18000</v>
          </cell>
          <cell r="H15">
            <v>0</v>
          </cell>
          <cell r="I15">
            <v>18000</v>
          </cell>
          <cell r="J15">
            <v>31054.03</v>
          </cell>
        </row>
        <row r="16">
          <cell r="A16" t="str">
            <v>A13216205</v>
          </cell>
          <cell r="B16" t="str">
            <v>A</v>
          </cell>
          <cell r="C16" t="str">
            <v>132</v>
          </cell>
          <cell r="D16" t="str">
            <v>16205</v>
          </cell>
          <cell r="E16" t="str">
            <v>SEGUROS</v>
          </cell>
          <cell r="G16">
            <v>8500</v>
          </cell>
          <cell r="H16">
            <v>0</v>
          </cell>
          <cell r="I16">
            <v>8500</v>
          </cell>
          <cell r="J16">
            <v>4062.35</v>
          </cell>
        </row>
        <row r="17">
          <cell r="A17" t="str">
            <v>A13216209</v>
          </cell>
          <cell r="B17" t="str">
            <v>A</v>
          </cell>
          <cell r="C17" t="str">
            <v>132</v>
          </cell>
          <cell r="D17" t="str">
            <v>16209</v>
          </cell>
          <cell r="E17" t="str">
            <v>OTROS GASTOS SOCIALES</v>
          </cell>
          <cell r="G17">
            <v>7500</v>
          </cell>
          <cell r="H17">
            <v>0</v>
          </cell>
          <cell r="I17">
            <v>7500</v>
          </cell>
          <cell r="J17">
            <v>2780.73</v>
          </cell>
        </row>
        <row r="18">
          <cell r="A18" t="str">
            <v>A13220400</v>
          </cell>
          <cell r="B18" t="str">
            <v>A</v>
          </cell>
          <cell r="C18" t="str">
            <v>132</v>
          </cell>
          <cell r="D18" t="str">
            <v>20400</v>
          </cell>
          <cell r="E18" t="str">
            <v>ARRENDAMIENTO MATERIAL DE TRANSPORTE</v>
          </cell>
          <cell r="G18">
            <v>30000</v>
          </cell>
          <cell r="H18">
            <v>0</v>
          </cell>
          <cell r="I18">
            <v>30000</v>
          </cell>
          <cell r="J18">
            <v>12342.16</v>
          </cell>
        </row>
        <row r="19">
          <cell r="A19" t="str">
            <v>A13220600</v>
          </cell>
          <cell r="B19" t="str">
            <v>A</v>
          </cell>
          <cell r="C19" t="str">
            <v>132</v>
          </cell>
          <cell r="D19" t="str">
            <v>20600</v>
          </cell>
          <cell r="E19" t="str">
            <v>ARRENDAMIENTO EQUIPOS PROCESOS DE INFORMACION</v>
          </cell>
          <cell r="G19">
            <v>8000</v>
          </cell>
          <cell r="H19">
            <v>0</v>
          </cell>
          <cell r="I19">
            <v>8000</v>
          </cell>
          <cell r="J19">
            <v>3005.58</v>
          </cell>
        </row>
        <row r="20">
          <cell r="A20" t="str">
            <v>A13221200</v>
          </cell>
          <cell r="B20" t="str">
            <v>A</v>
          </cell>
          <cell r="C20" t="str">
            <v>132</v>
          </cell>
          <cell r="D20" t="str">
            <v>21200</v>
          </cell>
          <cell r="E20" t="str">
            <v>REP. MANT. Y CONSERVACION EDIFICIOS</v>
          </cell>
          <cell r="G20">
            <v>1000</v>
          </cell>
          <cell r="H20">
            <v>0</v>
          </cell>
          <cell r="I20">
            <v>1000</v>
          </cell>
          <cell r="J20">
            <v>225.36</v>
          </cell>
        </row>
        <row r="21">
          <cell r="A21" t="str">
            <v>A13221300</v>
          </cell>
          <cell r="B21" t="str">
            <v>A</v>
          </cell>
          <cell r="C21" t="str">
            <v>132</v>
          </cell>
          <cell r="D21" t="str">
            <v>21300</v>
          </cell>
          <cell r="E21" t="str">
            <v>REPARACIONES MANTENIMIENTO Y CONSERVACION MAQUINARIA</v>
          </cell>
          <cell r="G21">
            <v>3000</v>
          </cell>
          <cell r="H21">
            <v>-2990</v>
          </cell>
          <cell r="I21">
            <v>10</v>
          </cell>
          <cell r="J21">
            <v>0</v>
          </cell>
        </row>
        <row r="22">
          <cell r="A22" t="str">
            <v>A13221400</v>
          </cell>
          <cell r="B22" t="str">
            <v>A</v>
          </cell>
          <cell r="C22" t="str">
            <v>132</v>
          </cell>
          <cell r="D22" t="str">
            <v>21400</v>
          </cell>
          <cell r="E22" t="str">
            <v>REP. MANT. Y CONSERVACION ELEMENTOS TRANSPORTE</v>
          </cell>
          <cell r="G22">
            <v>24000</v>
          </cell>
          <cell r="H22">
            <v>0</v>
          </cell>
          <cell r="I22">
            <v>24000</v>
          </cell>
          <cell r="J22">
            <v>12066.19</v>
          </cell>
        </row>
        <row r="23">
          <cell r="A23" t="str">
            <v>A13222100</v>
          </cell>
          <cell r="B23" t="str">
            <v>A</v>
          </cell>
          <cell r="C23" t="str">
            <v>132</v>
          </cell>
          <cell r="D23" t="str">
            <v>22100</v>
          </cell>
          <cell r="E23" t="str">
            <v>SUMINISTROS: ENERGÍA ELÉCTRICA</v>
          </cell>
          <cell r="G23">
            <v>4000</v>
          </cell>
          <cell r="H23">
            <v>0</v>
          </cell>
          <cell r="I23">
            <v>4000</v>
          </cell>
          <cell r="J23">
            <v>0</v>
          </cell>
        </row>
        <row r="24">
          <cell r="A24" t="str">
            <v>A13222101</v>
          </cell>
          <cell r="B24" t="str">
            <v>A</v>
          </cell>
          <cell r="C24" t="str">
            <v>132</v>
          </cell>
          <cell r="D24" t="str">
            <v>22101</v>
          </cell>
          <cell r="E24" t="str">
            <v>SUMINISTROS: AGUA</v>
          </cell>
          <cell r="G24">
            <v>1000</v>
          </cell>
          <cell r="H24">
            <v>0</v>
          </cell>
          <cell r="I24">
            <v>1000</v>
          </cell>
          <cell r="J24">
            <v>1608.09</v>
          </cell>
        </row>
        <row r="25">
          <cell r="A25" t="str">
            <v>A13222103</v>
          </cell>
          <cell r="B25" t="str">
            <v>A</v>
          </cell>
          <cell r="C25" t="str">
            <v>132</v>
          </cell>
          <cell r="D25" t="str">
            <v>22103</v>
          </cell>
          <cell r="E25" t="str">
            <v>COMBUSTIBLES Y CARBURANTES</v>
          </cell>
          <cell r="G25">
            <v>22000</v>
          </cell>
          <cell r="H25">
            <v>0</v>
          </cell>
          <cell r="I25">
            <v>22000</v>
          </cell>
          <cell r="J25">
            <v>13594.35</v>
          </cell>
        </row>
        <row r="26">
          <cell r="A26" t="str">
            <v>A13222104</v>
          </cell>
          <cell r="B26" t="str">
            <v>A</v>
          </cell>
          <cell r="C26" t="str">
            <v>132</v>
          </cell>
          <cell r="D26" t="str">
            <v>22104</v>
          </cell>
          <cell r="E26" t="str">
            <v>VESTUARIO</v>
          </cell>
          <cell r="G26">
            <v>40000</v>
          </cell>
          <cell r="H26">
            <v>-20000</v>
          </cell>
          <cell r="I26">
            <v>20000</v>
          </cell>
          <cell r="J26">
            <v>464.7</v>
          </cell>
        </row>
        <row r="27">
          <cell r="A27" t="str">
            <v>A13222115</v>
          </cell>
          <cell r="B27" t="str">
            <v>A</v>
          </cell>
          <cell r="C27" t="str">
            <v>132</v>
          </cell>
          <cell r="D27" t="str">
            <v>22115</v>
          </cell>
          <cell r="E27" t="str">
            <v>UTILES SEGURIDAD VIAL</v>
          </cell>
          <cell r="G27">
            <v>18000</v>
          </cell>
          <cell r="H27">
            <v>-12000</v>
          </cell>
          <cell r="I27">
            <v>6000</v>
          </cell>
          <cell r="J27">
            <v>2661.64</v>
          </cell>
        </row>
        <row r="28">
          <cell r="A28" t="str">
            <v>A13222118</v>
          </cell>
          <cell r="B28" t="str">
            <v>A</v>
          </cell>
          <cell r="C28" t="str">
            <v>132</v>
          </cell>
          <cell r="D28" t="str">
            <v>22118</v>
          </cell>
          <cell r="E28" t="str">
            <v>UTILES</v>
          </cell>
          <cell r="G28">
            <v>6000</v>
          </cell>
          <cell r="H28">
            <v>0</v>
          </cell>
          <cell r="I28">
            <v>6000</v>
          </cell>
          <cell r="J28">
            <v>3049.2</v>
          </cell>
        </row>
        <row r="29">
          <cell r="A29" t="str">
            <v>A13222200</v>
          </cell>
          <cell r="B29" t="str">
            <v>A</v>
          </cell>
          <cell r="C29" t="str">
            <v>132</v>
          </cell>
          <cell r="D29" t="str">
            <v>22200</v>
          </cell>
          <cell r="E29" t="str">
            <v>SERVICIOS DE TELECOMUNICACIONES</v>
          </cell>
          <cell r="G29">
            <v>10000</v>
          </cell>
          <cell r="H29">
            <v>0</v>
          </cell>
          <cell r="I29">
            <v>10000</v>
          </cell>
          <cell r="J29">
            <v>5807.95</v>
          </cell>
        </row>
        <row r="30">
          <cell r="A30" t="str">
            <v>A13222201</v>
          </cell>
          <cell r="B30" t="str">
            <v>A</v>
          </cell>
          <cell r="C30" t="str">
            <v>132</v>
          </cell>
          <cell r="D30" t="str">
            <v>22201</v>
          </cell>
          <cell r="E30" t="str">
            <v>POSTALES</v>
          </cell>
          <cell r="G30">
            <v>7000</v>
          </cell>
          <cell r="H30">
            <v>0</v>
          </cell>
          <cell r="I30">
            <v>7000</v>
          </cell>
          <cell r="J30">
            <v>6822.34</v>
          </cell>
        </row>
        <row r="31">
          <cell r="A31" t="str">
            <v>A13222637</v>
          </cell>
          <cell r="B31" t="str">
            <v>A</v>
          </cell>
          <cell r="C31" t="str">
            <v>132</v>
          </cell>
          <cell r="D31" t="str">
            <v>22637</v>
          </cell>
          <cell r="E31" t="str">
            <v>GASTOS DIVERSOS SEGURIDAD CIUDADANA</v>
          </cell>
          <cell r="G31">
            <v>14000</v>
          </cell>
          <cell r="H31">
            <v>-3000</v>
          </cell>
          <cell r="I31">
            <v>11000</v>
          </cell>
          <cell r="J31">
            <v>5661.12</v>
          </cell>
        </row>
        <row r="32">
          <cell r="A32" t="str">
            <v>A13222715</v>
          </cell>
          <cell r="B32" t="str">
            <v>A</v>
          </cell>
          <cell r="C32" t="str">
            <v>132</v>
          </cell>
          <cell r="D32" t="str">
            <v>22715</v>
          </cell>
          <cell r="E32" t="str">
            <v>CONTRATOS SERVICIO RETIRADA VEHICULOS VIA PUBLICA</v>
          </cell>
          <cell r="G32">
            <v>12000</v>
          </cell>
          <cell r="H32">
            <v>0</v>
          </cell>
          <cell r="I32">
            <v>12000</v>
          </cell>
          <cell r="J32">
            <v>4755.17</v>
          </cell>
        </row>
        <row r="33">
          <cell r="A33" t="str">
            <v>A13222719</v>
          </cell>
          <cell r="B33" t="str">
            <v>A</v>
          </cell>
          <cell r="C33" t="str">
            <v>132</v>
          </cell>
          <cell r="D33" t="str">
            <v>22719</v>
          </cell>
          <cell r="E33" t="str">
            <v>MANTENIMIENTO CLIMATIZACION</v>
          </cell>
          <cell r="G33">
            <v>5000</v>
          </cell>
          <cell r="H33">
            <v>0</v>
          </cell>
          <cell r="I33">
            <v>5000</v>
          </cell>
          <cell r="J33">
            <v>4759.6099999999997</v>
          </cell>
        </row>
        <row r="34">
          <cell r="A34" t="str">
            <v>A13223120</v>
          </cell>
          <cell r="B34" t="str">
            <v>A</v>
          </cell>
          <cell r="C34" t="str">
            <v>132</v>
          </cell>
          <cell r="D34" t="str">
            <v>23120</v>
          </cell>
          <cell r="E34" t="str">
            <v>DEL PERSONAL NO DIRECTIVO</v>
          </cell>
          <cell r="G34">
            <v>1000</v>
          </cell>
          <cell r="H34">
            <v>0</v>
          </cell>
          <cell r="I34">
            <v>1000</v>
          </cell>
          <cell r="J34">
            <v>0</v>
          </cell>
        </row>
        <row r="35">
          <cell r="A35" t="str">
            <v>A13245320</v>
          </cell>
          <cell r="B35" t="str">
            <v>A</v>
          </cell>
          <cell r="C35" t="str">
            <v>132</v>
          </cell>
          <cell r="D35" t="str">
            <v>45320</v>
          </cell>
          <cell r="E35" t="str">
            <v>APORTACION AL CONSORCIO DE TRANSPORTES</v>
          </cell>
          <cell r="G35">
            <v>115000</v>
          </cell>
          <cell r="H35">
            <v>-72200</v>
          </cell>
          <cell r="I35">
            <v>42800</v>
          </cell>
          <cell r="J35">
            <v>42752.88</v>
          </cell>
        </row>
        <row r="36">
          <cell r="A36" t="str">
            <v>A13263400</v>
          </cell>
          <cell r="B36" t="str">
            <v>A</v>
          </cell>
          <cell r="C36" t="str">
            <v>132</v>
          </cell>
          <cell r="D36" t="str">
            <v>63400</v>
          </cell>
          <cell r="E36" t="str">
            <v>INVERSION DE REPOSICION EN ELEMENTOS DE TRANSPORTE</v>
          </cell>
          <cell r="G36">
            <v>10000</v>
          </cell>
          <cell r="H36">
            <v>0</v>
          </cell>
          <cell r="I36">
            <v>10000</v>
          </cell>
          <cell r="J36">
            <v>0</v>
          </cell>
        </row>
        <row r="37">
          <cell r="A37" t="str">
            <v>A13513000</v>
          </cell>
          <cell r="B37" t="str">
            <v>A</v>
          </cell>
          <cell r="C37" t="str">
            <v>135</v>
          </cell>
          <cell r="D37" t="str">
            <v>13000</v>
          </cell>
          <cell r="E37" t="str">
            <v>RETRIBUCIONES BÁSICAS</v>
          </cell>
          <cell r="G37">
            <v>170000</v>
          </cell>
          <cell r="H37">
            <v>0</v>
          </cell>
          <cell r="I37">
            <v>170000</v>
          </cell>
          <cell r="J37">
            <v>120617.57</v>
          </cell>
        </row>
        <row r="38">
          <cell r="A38" t="str">
            <v>A13513002</v>
          </cell>
          <cell r="B38" t="str">
            <v>A</v>
          </cell>
          <cell r="C38" t="str">
            <v>135</v>
          </cell>
          <cell r="D38" t="str">
            <v>13002</v>
          </cell>
          <cell r="E38" t="str">
            <v>OTRAS REMUNERACIONES</v>
          </cell>
          <cell r="G38">
            <v>13000</v>
          </cell>
          <cell r="H38">
            <v>0</v>
          </cell>
          <cell r="I38">
            <v>13000</v>
          </cell>
          <cell r="J38">
            <v>8829.2999999999993</v>
          </cell>
        </row>
        <row r="39">
          <cell r="A39" t="str">
            <v>A13515000</v>
          </cell>
          <cell r="B39" t="str">
            <v>A</v>
          </cell>
          <cell r="C39" t="str">
            <v>135</v>
          </cell>
          <cell r="D39" t="str">
            <v>15000</v>
          </cell>
          <cell r="E39" t="str">
            <v>PRODUCTIVIDAD</v>
          </cell>
          <cell r="G39">
            <v>123000</v>
          </cell>
          <cell r="H39">
            <v>0</v>
          </cell>
          <cell r="I39">
            <v>123000</v>
          </cell>
          <cell r="J39">
            <v>115659.31</v>
          </cell>
        </row>
        <row r="40">
          <cell r="A40" t="str">
            <v>A13516000</v>
          </cell>
          <cell r="B40" t="str">
            <v>A</v>
          </cell>
          <cell r="C40" t="str">
            <v>135</v>
          </cell>
          <cell r="D40" t="str">
            <v>16000</v>
          </cell>
          <cell r="E40" t="str">
            <v>SEGURIDAD SOCIAL</v>
          </cell>
          <cell r="G40">
            <v>94000</v>
          </cell>
          <cell r="H40">
            <v>0</v>
          </cell>
          <cell r="I40">
            <v>94000</v>
          </cell>
          <cell r="J40">
            <v>59208.69</v>
          </cell>
        </row>
        <row r="41">
          <cell r="A41" t="str">
            <v>A13516204</v>
          </cell>
          <cell r="B41" t="str">
            <v>A</v>
          </cell>
          <cell r="C41" t="str">
            <v>135</v>
          </cell>
          <cell r="D41" t="str">
            <v>16204</v>
          </cell>
          <cell r="E41" t="str">
            <v>ACCIÓN SOCIAL</v>
          </cell>
          <cell r="G41">
            <v>5000</v>
          </cell>
          <cell r="H41">
            <v>0</v>
          </cell>
          <cell r="I41">
            <v>5000</v>
          </cell>
          <cell r="J41">
            <v>3590.62</v>
          </cell>
        </row>
        <row r="42">
          <cell r="A42" t="str">
            <v>A13516205</v>
          </cell>
          <cell r="B42" t="str">
            <v>A</v>
          </cell>
          <cell r="C42" t="str">
            <v>135</v>
          </cell>
          <cell r="D42" t="str">
            <v>16205</v>
          </cell>
          <cell r="E42" t="str">
            <v>SEGUROS</v>
          </cell>
          <cell r="G42">
            <v>500</v>
          </cell>
          <cell r="H42">
            <v>0</v>
          </cell>
          <cell r="I42">
            <v>500</v>
          </cell>
          <cell r="J42">
            <v>238.96</v>
          </cell>
        </row>
        <row r="43">
          <cell r="A43" t="str">
            <v>A13516209</v>
          </cell>
          <cell r="B43" t="str">
            <v>A</v>
          </cell>
          <cell r="C43" t="str">
            <v>135</v>
          </cell>
          <cell r="D43" t="str">
            <v>16209</v>
          </cell>
          <cell r="E43" t="str">
            <v>OTROS GASTOS SOCIALES</v>
          </cell>
          <cell r="G43">
            <v>800</v>
          </cell>
          <cell r="H43">
            <v>0</v>
          </cell>
          <cell r="I43">
            <v>800</v>
          </cell>
          <cell r="J43">
            <v>235.29</v>
          </cell>
        </row>
        <row r="44">
          <cell r="A44" t="str">
            <v>A13520400</v>
          </cell>
          <cell r="B44" t="str">
            <v>A</v>
          </cell>
          <cell r="C44" t="str">
            <v>135</v>
          </cell>
          <cell r="D44" t="str">
            <v>20400</v>
          </cell>
          <cell r="E44" t="str">
            <v>ARRENDAMIENTO MATERIAL DE TRANSPORTE</v>
          </cell>
          <cell r="G44">
            <v>12500</v>
          </cell>
          <cell r="H44">
            <v>4437.58</v>
          </cell>
          <cell r="I44">
            <v>16937.580000000002</v>
          </cell>
          <cell r="J44">
            <v>0</v>
          </cell>
        </row>
        <row r="45">
          <cell r="A45" t="str">
            <v>A13521400</v>
          </cell>
          <cell r="B45" t="str">
            <v>A</v>
          </cell>
          <cell r="C45" t="str">
            <v>135</v>
          </cell>
          <cell r="D45" t="str">
            <v>21400</v>
          </cell>
          <cell r="E45" t="str">
            <v>REP. MANT. Y CONSERVACION ELEMENTOS TRANSPORTE</v>
          </cell>
          <cell r="G45">
            <v>10000</v>
          </cell>
          <cell r="H45">
            <v>0</v>
          </cell>
          <cell r="I45">
            <v>10000</v>
          </cell>
          <cell r="J45">
            <v>3121.44</v>
          </cell>
        </row>
        <row r="46">
          <cell r="A46" t="str">
            <v>A13522103</v>
          </cell>
          <cell r="B46" t="str">
            <v>A</v>
          </cell>
          <cell r="C46" t="str">
            <v>135</v>
          </cell>
          <cell r="D46" t="str">
            <v>22103</v>
          </cell>
          <cell r="E46" t="str">
            <v>COMBUSTIBLES Y CARBURANTES</v>
          </cell>
          <cell r="G46">
            <v>4000</v>
          </cell>
          <cell r="H46">
            <v>-3990</v>
          </cell>
          <cell r="I46">
            <v>10</v>
          </cell>
          <cell r="J46">
            <v>0</v>
          </cell>
        </row>
        <row r="47">
          <cell r="A47" t="str">
            <v>A13522104</v>
          </cell>
          <cell r="B47" t="str">
            <v>A</v>
          </cell>
          <cell r="C47" t="str">
            <v>135</v>
          </cell>
          <cell r="D47" t="str">
            <v>22104</v>
          </cell>
          <cell r="E47" t="str">
            <v>VESTUARIO</v>
          </cell>
          <cell r="G47">
            <v>10000</v>
          </cell>
          <cell r="H47">
            <v>-2000</v>
          </cell>
          <cell r="I47">
            <v>8000</v>
          </cell>
          <cell r="J47">
            <v>3456.61</v>
          </cell>
        </row>
        <row r="48">
          <cell r="A48" t="str">
            <v>A13522111</v>
          </cell>
          <cell r="B48" t="str">
            <v>A</v>
          </cell>
          <cell r="C48" t="str">
            <v>135</v>
          </cell>
          <cell r="D48" t="str">
            <v>22111</v>
          </cell>
          <cell r="E48" t="str">
            <v>SUMINISTROS DE REPUESTOS MAQUINARIA, UTILLAJE Y ELEM.TPTE.</v>
          </cell>
          <cell r="G48">
            <v>6500</v>
          </cell>
          <cell r="H48">
            <v>-5000</v>
          </cell>
          <cell r="I48">
            <v>1500</v>
          </cell>
          <cell r="J48">
            <v>0</v>
          </cell>
        </row>
        <row r="49">
          <cell r="A49" t="str">
            <v>A13522118</v>
          </cell>
          <cell r="B49" t="str">
            <v>A</v>
          </cell>
          <cell r="C49" t="str">
            <v>135</v>
          </cell>
          <cell r="D49" t="str">
            <v>22118</v>
          </cell>
          <cell r="E49" t="str">
            <v>UTILES</v>
          </cell>
          <cell r="G49">
            <v>18000</v>
          </cell>
          <cell r="H49">
            <v>-4437.58</v>
          </cell>
          <cell r="I49">
            <v>13562.42</v>
          </cell>
          <cell r="J49">
            <v>2798.6</v>
          </cell>
        </row>
        <row r="50">
          <cell r="A50" t="str">
            <v>A13522502</v>
          </cell>
          <cell r="B50" t="str">
            <v>A</v>
          </cell>
          <cell r="C50" t="str">
            <v>135</v>
          </cell>
          <cell r="D50" t="str">
            <v>22502</v>
          </cell>
          <cell r="E50" t="str">
            <v>TRIBUTOS AUTONÓMICOS SERVICIO PREVENCIÓN EXTINCIÓN INCENDIOS</v>
          </cell>
          <cell r="G50">
            <v>1500000</v>
          </cell>
          <cell r="H50">
            <v>46400.9</v>
          </cell>
          <cell r="I50">
            <v>1546400.9</v>
          </cell>
          <cell r="J50">
            <v>766084.44</v>
          </cell>
        </row>
        <row r="51">
          <cell r="A51" t="str">
            <v>A13522690</v>
          </cell>
          <cell r="B51" t="str">
            <v>A</v>
          </cell>
          <cell r="C51" t="str">
            <v>135</v>
          </cell>
          <cell r="D51" t="str">
            <v>22690</v>
          </cell>
          <cell r="E51" t="str">
            <v>GASTOS DIVERSOS</v>
          </cell>
          <cell r="G51">
            <v>10700</v>
          </cell>
          <cell r="H51">
            <v>-2700</v>
          </cell>
          <cell r="I51">
            <v>8000</v>
          </cell>
          <cell r="J51">
            <v>3090.63</v>
          </cell>
        </row>
        <row r="52">
          <cell r="A52" t="str">
            <v>A24113000</v>
          </cell>
          <cell r="B52" t="str">
            <v>A</v>
          </cell>
          <cell r="C52" t="str">
            <v>241</v>
          </cell>
          <cell r="D52" t="str">
            <v>13000</v>
          </cell>
          <cell r="E52" t="str">
            <v>RETRIBUCIONES BÁSICAS</v>
          </cell>
          <cell r="G52">
            <v>80000</v>
          </cell>
          <cell r="H52">
            <v>0</v>
          </cell>
          <cell r="I52">
            <v>80000</v>
          </cell>
          <cell r="J52">
            <v>35349.32</v>
          </cell>
        </row>
        <row r="53">
          <cell r="A53" t="str">
            <v>A24113002</v>
          </cell>
          <cell r="B53" t="str">
            <v>A</v>
          </cell>
          <cell r="C53" t="str">
            <v>241</v>
          </cell>
          <cell r="D53" t="str">
            <v>13002</v>
          </cell>
          <cell r="E53" t="str">
            <v>OTRAS REMUNERACIONES</v>
          </cell>
          <cell r="G53">
            <v>24000</v>
          </cell>
          <cell r="H53">
            <v>0</v>
          </cell>
          <cell r="I53">
            <v>24000</v>
          </cell>
          <cell r="J53">
            <v>10368.49</v>
          </cell>
        </row>
        <row r="54">
          <cell r="A54" t="str">
            <v>A24114300</v>
          </cell>
          <cell r="B54" t="str">
            <v>A</v>
          </cell>
          <cell r="C54" t="str">
            <v>241</v>
          </cell>
          <cell r="D54" t="str">
            <v>14300</v>
          </cell>
          <cell r="E54" t="str">
            <v>OTRO PERSONAL</v>
          </cell>
          <cell r="G54">
            <v>150000</v>
          </cell>
          <cell r="H54">
            <v>-115627.96</v>
          </cell>
          <cell r="I54">
            <v>34372.04</v>
          </cell>
          <cell r="J54">
            <v>1756.8</v>
          </cell>
        </row>
        <row r="55">
          <cell r="A55" t="str">
            <v>A24114301</v>
          </cell>
          <cell r="B55" t="str">
            <v>A</v>
          </cell>
          <cell r="C55" t="str">
            <v>241</v>
          </cell>
          <cell r="D55" t="str">
            <v>14301</v>
          </cell>
          <cell r="E55" t="str">
            <v>SUELDOS PROYECTO REACT.PROF.MAYORES 30 AÑOS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 t="str">
            <v>A24114302</v>
          </cell>
          <cell r="B56" t="str">
            <v>A</v>
          </cell>
          <cell r="C56" t="str">
            <v>241</v>
          </cell>
          <cell r="D56" t="str">
            <v>14302</v>
          </cell>
          <cell r="E56" t="str">
            <v>SALARIOS PROYECTO CUALIF.PROF. MENORES AÑOS- GJADLD/0050/201</v>
          </cell>
          <cell r="G56">
            <v>0</v>
          </cell>
          <cell r="H56">
            <v>34397.599999999999</v>
          </cell>
          <cell r="I56">
            <v>34397.599999999999</v>
          </cell>
          <cell r="J56">
            <v>0</v>
          </cell>
        </row>
        <row r="57">
          <cell r="A57" t="str">
            <v>A24114303</v>
          </cell>
          <cell r="B57" t="str">
            <v>A</v>
          </cell>
          <cell r="C57" t="str">
            <v>241</v>
          </cell>
          <cell r="D57" t="str">
            <v>14303</v>
          </cell>
          <cell r="E57" t="str">
            <v>SALARIOS PROY CUALIF.PROF.MENORES 30 AÑOS- GJCDLD/0033/2018</v>
          </cell>
          <cell r="G57">
            <v>0</v>
          </cell>
          <cell r="H57">
            <v>15130</v>
          </cell>
          <cell r="I57">
            <v>15130</v>
          </cell>
          <cell r="J57">
            <v>0</v>
          </cell>
        </row>
        <row r="58">
          <cell r="A58" t="str">
            <v>A24114304</v>
          </cell>
          <cell r="B58" t="str">
            <v>A</v>
          </cell>
          <cell r="C58" t="str">
            <v>241</v>
          </cell>
          <cell r="D58" t="str">
            <v>14304</v>
          </cell>
          <cell r="E58" t="str">
            <v>SALARIO PROY REACTIV. PROF. MAYOR 30 AÑOS EX. RDLD/01116/17</v>
          </cell>
          <cell r="G58">
            <v>0</v>
          </cell>
          <cell r="H58">
            <v>164397.93</v>
          </cell>
          <cell r="I58">
            <v>164397.93</v>
          </cell>
          <cell r="J58">
            <v>159075.63</v>
          </cell>
        </row>
        <row r="59">
          <cell r="A59" t="str">
            <v>A24114305</v>
          </cell>
          <cell r="B59" t="str">
            <v>A</v>
          </cell>
          <cell r="C59" t="str">
            <v>241</v>
          </cell>
          <cell r="D59" t="str">
            <v>14305</v>
          </cell>
          <cell r="E59" t="str">
            <v>SALARIOS PROY.CUALIF.PROF.MAYOR 30 AÑOS EX.CDLD/0074/2017</v>
          </cell>
          <cell r="G59">
            <v>0</v>
          </cell>
          <cell r="H59">
            <v>108038</v>
          </cell>
          <cell r="I59">
            <v>108038</v>
          </cell>
          <cell r="J59">
            <v>107628.09</v>
          </cell>
        </row>
        <row r="60">
          <cell r="A60" t="str">
            <v>A24114306</v>
          </cell>
          <cell r="B60" t="str">
            <v>A</v>
          </cell>
          <cell r="C60" t="str">
            <v>241</v>
          </cell>
          <cell r="D60" t="str">
            <v>14306</v>
          </cell>
          <cell r="E60" t="str">
            <v>SALARIOS PROY.ACTIV.PROF.MENOR 30 AÑOS GJADL/0072/2017</v>
          </cell>
          <cell r="G60">
            <v>0</v>
          </cell>
          <cell r="H60">
            <v>42866.17</v>
          </cell>
          <cell r="I60">
            <v>42866.17</v>
          </cell>
          <cell r="J60">
            <v>37038.89</v>
          </cell>
        </row>
        <row r="61">
          <cell r="A61" t="str">
            <v>A24114307</v>
          </cell>
          <cell r="B61" t="str">
            <v>A</v>
          </cell>
          <cell r="C61" t="str">
            <v>241</v>
          </cell>
          <cell r="D61" t="str">
            <v>14307</v>
          </cell>
          <cell r="E61" t="str">
            <v>SALARIOS PROY. REACT.PROF.MAYORES 30 AÑOS- RDLD/0105/2018</v>
          </cell>
          <cell r="G61">
            <v>0</v>
          </cell>
          <cell r="H61">
            <v>77702.259999999995</v>
          </cell>
          <cell r="I61">
            <v>77702.259999999995</v>
          </cell>
          <cell r="J61">
            <v>0</v>
          </cell>
        </row>
        <row r="62">
          <cell r="A62" t="str">
            <v>A24114308</v>
          </cell>
          <cell r="B62" t="str">
            <v>A</v>
          </cell>
          <cell r="C62" t="str">
            <v>241</v>
          </cell>
          <cell r="D62" t="str">
            <v>14308</v>
          </cell>
          <cell r="E62" t="str">
            <v>SALARIO PROY.CUALIF.PROF.MENOR 30 AÑOS EXP.GJCDLD/0043/2017</v>
          </cell>
          <cell r="G62">
            <v>0</v>
          </cell>
          <cell r="H62">
            <v>44635.4</v>
          </cell>
          <cell r="I62">
            <v>44635.4</v>
          </cell>
          <cell r="J62">
            <v>44022.29</v>
          </cell>
        </row>
        <row r="63">
          <cell r="A63" t="str">
            <v>A24114309</v>
          </cell>
          <cell r="B63" t="str">
            <v>A</v>
          </cell>
          <cell r="C63" t="str">
            <v>241</v>
          </cell>
          <cell r="D63" t="str">
            <v>14309</v>
          </cell>
          <cell r="E63" t="str">
            <v>SALARIOS PROY. CUALIFICAC.MAYORES 30 AÑOS- CDLD/0068/2018</v>
          </cell>
          <cell r="G63">
            <v>0</v>
          </cell>
          <cell r="H63">
            <v>18988.5</v>
          </cell>
          <cell r="I63">
            <v>18988.5</v>
          </cell>
          <cell r="J63">
            <v>0</v>
          </cell>
        </row>
        <row r="64">
          <cell r="A64" t="str">
            <v>A24115000</v>
          </cell>
          <cell r="B64" t="str">
            <v>A</v>
          </cell>
          <cell r="C64" t="str">
            <v>241</v>
          </cell>
          <cell r="D64" t="str">
            <v>15000</v>
          </cell>
          <cell r="E64" t="str">
            <v>PRODUCTIVIDAD</v>
          </cell>
          <cell r="G64">
            <v>11000</v>
          </cell>
          <cell r="H64">
            <v>0</v>
          </cell>
          <cell r="I64">
            <v>11000</v>
          </cell>
          <cell r="J64">
            <v>5373</v>
          </cell>
        </row>
        <row r="65">
          <cell r="A65" t="str">
            <v>A24116000</v>
          </cell>
          <cell r="B65" t="str">
            <v>A</v>
          </cell>
          <cell r="C65" t="str">
            <v>241</v>
          </cell>
          <cell r="D65" t="str">
            <v>16000</v>
          </cell>
          <cell r="E65" t="str">
            <v>SEGURIDAD SOCIAL</v>
          </cell>
          <cell r="G65">
            <v>54000</v>
          </cell>
          <cell r="H65">
            <v>113772.69</v>
          </cell>
          <cell r="I65">
            <v>167772.69</v>
          </cell>
          <cell r="J65">
            <v>34013.51</v>
          </cell>
        </row>
        <row r="66">
          <cell r="A66" t="str">
            <v>A24116200</v>
          </cell>
          <cell r="B66" t="str">
            <v>A</v>
          </cell>
          <cell r="C66" t="str">
            <v>241</v>
          </cell>
          <cell r="D66" t="str">
            <v>16200</v>
          </cell>
          <cell r="E66" t="str">
            <v>FORMACIÓN Y PERFECCIONAMIENTO DEL PERSONAL</v>
          </cell>
          <cell r="G66">
            <v>1000</v>
          </cell>
          <cell r="H66">
            <v>0</v>
          </cell>
          <cell r="I66">
            <v>1000</v>
          </cell>
          <cell r="J66">
            <v>732.35</v>
          </cell>
        </row>
        <row r="67">
          <cell r="A67" t="str">
            <v>A24116204</v>
          </cell>
          <cell r="B67" t="str">
            <v>A</v>
          </cell>
          <cell r="C67" t="str">
            <v>241</v>
          </cell>
          <cell r="D67" t="str">
            <v>16204</v>
          </cell>
          <cell r="E67" t="str">
            <v>ACCIÓN SOCIAL</v>
          </cell>
          <cell r="G67">
            <v>4000</v>
          </cell>
          <cell r="H67">
            <v>0</v>
          </cell>
          <cell r="I67">
            <v>4000</v>
          </cell>
          <cell r="J67">
            <v>112.51</v>
          </cell>
        </row>
        <row r="68">
          <cell r="A68" t="str">
            <v>A24116205</v>
          </cell>
          <cell r="B68" t="str">
            <v>A</v>
          </cell>
          <cell r="C68" t="str">
            <v>241</v>
          </cell>
          <cell r="D68" t="str">
            <v>16205</v>
          </cell>
          <cell r="E68" t="str">
            <v>SEGUROS</v>
          </cell>
          <cell r="G68">
            <v>400</v>
          </cell>
          <cell r="H68">
            <v>0</v>
          </cell>
          <cell r="I68">
            <v>400</v>
          </cell>
          <cell r="J68">
            <v>191.17</v>
          </cell>
        </row>
        <row r="69">
          <cell r="A69" t="str">
            <v>A24116209</v>
          </cell>
          <cell r="B69" t="str">
            <v>A</v>
          </cell>
          <cell r="C69" t="str">
            <v>241</v>
          </cell>
          <cell r="D69" t="str">
            <v>16209</v>
          </cell>
          <cell r="E69" t="str">
            <v>OTROS GASTOS SOCIALES</v>
          </cell>
          <cell r="G69">
            <v>400</v>
          </cell>
          <cell r="H69">
            <v>0</v>
          </cell>
          <cell r="I69">
            <v>400</v>
          </cell>
          <cell r="J69">
            <v>117.63</v>
          </cell>
        </row>
        <row r="70">
          <cell r="A70" t="str">
            <v>A24120600</v>
          </cell>
          <cell r="B70" t="str">
            <v>A</v>
          </cell>
          <cell r="C70" t="str">
            <v>241</v>
          </cell>
          <cell r="D70" t="str">
            <v>20600</v>
          </cell>
          <cell r="E70" t="str">
            <v>ARRENDAMIENTO EQUIPOS PROCESOS DE INFORMACION</v>
          </cell>
          <cell r="G70">
            <v>11000</v>
          </cell>
          <cell r="H70">
            <v>-3000</v>
          </cell>
          <cell r="I70">
            <v>8000</v>
          </cell>
          <cell r="J70">
            <v>4134.13</v>
          </cell>
        </row>
        <row r="71">
          <cell r="A71" t="str">
            <v>A24122100</v>
          </cell>
          <cell r="B71" t="str">
            <v>A</v>
          </cell>
          <cell r="C71" t="str">
            <v>241</v>
          </cell>
          <cell r="D71" t="str">
            <v>22100</v>
          </cell>
          <cell r="E71" t="str">
            <v>SUMINISTROS: ENERGÍA ELÉCTRICA</v>
          </cell>
          <cell r="G71">
            <v>29000</v>
          </cell>
          <cell r="H71">
            <v>-9000</v>
          </cell>
          <cell r="I71">
            <v>20000</v>
          </cell>
          <cell r="J71">
            <v>0</v>
          </cell>
        </row>
        <row r="72">
          <cell r="A72" t="str">
            <v>A24122101</v>
          </cell>
          <cell r="B72" t="str">
            <v>A</v>
          </cell>
          <cell r="C72" t="str">
            <v>241</v>
          </cell>
          <cell r="D72" t="str">
            <v>22101</v>
          </cell>
          <cell r="E72" t="str">
            <v>SUMINISTROS: AGUA</v>
          </cell>
          <cell r="G72">
            <v>36500</v>
          </cell>
          <cell r="H72">
            <v>-18000</v>
          </cell>
          <cell r="I72">
            <v>18500</v>
          </cell>
          <cell r="J72">
            <v>6020.11</v>
          </cell>
        </row>
        <row r="73">
          <cell r="A73" t="str">
            <v>A24122102</v>
          </cell>
          <cell r="B73" t="str">
            <v>A</v>
          </cell>
          <cell r="C73" t="str">
            <v>241</v>
          </cell>
          <cell r="D73" t="str">
            <v>22102</v>
          </cell>
          <cell r="E73" t="str">
            <v>GAS</v>
          </cell>
          <cell r="G73">
            <v>2400</v>
          </cell>
          <cell r="H73">
            <v>0</v>
          </cell>
          <cell r="I73">
            <v>2400</v>
          </cell>
          <cell r="J73">
            <v>0</v>
          </cell>
        </row>
        <row r="74">
          <cell r="A74" t="str">
            <v>A24122112</v>
          </cell>
          <cell r="B74" t="str">
            <v>A</v>
          </cell>
          <cell r="C74" t="str">
            <v>241</v>
          </cell>
          <cell r="D74" t="str">
            <v>22112</v>
          </cell>
          <cell r="E74" t="str">
            <v>MATERIALES PROGRAMA CUALIF.MAYORES 30 AÑOS</v>
          </cell>
          <cell r="G74">
            <v>0</v>
          </cell>
          <cell r="H74">
            <v>3500</v>
          </cell>
          <cell r="I74">
            <v>3500</v>
          </cell>
          <cell r="J74">
            <v>0</v>
          </cell>
        </row>
        <row r="75">
          <cell r="A75" t="str">
            <v>A24122113</v>
          </cell>
          <cell r="B75" t="str">
            <v>A</v>
          </cell>
          <cell r="C75" t="str">
            <v>241</v>
          </cell>
          <cell r="D75" t="str">
            <v>22113</v>
          </cell>
          <cell r="E75" t="str">
            <v>MATERIAL PROGRAMA REACTIV.MAYORES 30 AÑOS</v>
          </cell>
          <cell r="G75">
            <v>0</v>
          </cell>
          <cell r="H75">
            <v>5000</v>
          </cell>
          <cell r="I75">
            <v>5000</v>
          </cell>
          <cell r="J75">
            <v>0</v>
          </cell>
        </row>
        <row r="76">
          <cell r="A76" t="str">
            <v>A24122130</v>
          </cell>
          <cell r="B76" t="str">
            <v>A</v>
          </cell>
          <cell r="C76" t="str">
            <v>241</v>
          </cell>
          <cell r="D76" t="str">
            <v>22130</v>
          </cell>
          <cell r="E76" t="str">
            <v>VESTUARIO , MAT. Y HERRAM PROG. REACTIVACION MAYORES 30 AÑOS</v>
          </cell>
          <cell r="G76">
            <v>0</v>
          </cell>
          <cell r="H76">
            <v>7000</v>
          </cell>
          <cell r="I76">
            <v>7000</v>
          </cell>
          <cell r="J76">
            <v>2020.58</v>
          </cell>
        </row>
        <row r="77">
          <cell r="A77" t="str">
            <v>A24122200</v>
          </cell>
          <cell r="B77" t="str">
            <v>A</v>
          </cell>
          <cell r="C77" t="str">
            <v>241</v>
          </cell>
          <cell r="D77" t="str">
            <v>22200</v>
          </cell>
          <cell r="E77" t="str">
            <v>SERVICIOS DE TELECOMUNICACIONES</v>
          </cell>
          <cell r="G77">
            <v>10800</v>
          </cell>
          <cell r="H77">
            <v>-3000</v>
          </cell>
          <cell r="I77">
            <v>7800</v>
          </cell>
          <cell r="J77">
            <v>3784.87</v>
          </cell>
        </row>
        <row r="78">
          <cell r="A78" t="str">
            <v>A24122201</v>
          </cell>
          <cell r="B78" t="str">
            <v>A</v>
          </cell>
          <cell r="C78" t="str">
            <v>241</v>
          </cell>
          <cell r="D78" t="str">
            <v>22201</v>
          </cell>
          <cell r="E78" t="str">
            <v>POSTALES</v>
          </cell>
          <cell r="G78">
            <v>5000</v>
          </cell>
          <cell r="H78">
            <v>0</v>
          </cell>
          <cell r="I78">
            <v>5000</v>
          </cell>
          <cell r="J78">
            <v>4878.18</v>
          </cell>
        </row>
        <row r="79">
          <cell r="A79" t="str">
            <v>A24122690</v>
          </cell>
          <cell r="B79" t="str">
            <v>A</v>
          </cell>
          <cell r="C79" t="str">
            <v>241</v>
          </cell>
          <cell r="D79" t="str">
            <v>22690</v>
          </cell>
          <cell r="E79" t="str">
            <v>GASTOS DIVERSOS</v>
          </cell>
          <cell r="G79">
            <v>10000</v>
          </cell>
          <cell r="H79">
            <v>-5000</v>
          </cell>
          <cell r="I79">
            <v>5000</v>
          </cell>
          <cell r="J79">
            <v>1933.34</v>
          </cell>
        </row>
        <row r="80">
          <cell r="A80" t="str">
            <v>A24122716</v>
          </cell>
          <cell r="B80" t="str">
            <v>A</v>
          </cell>
          <cell r="C80" t="str">
            <v>241</v>
          </cell>
          <cell r="D80" t="str">
            <v>22716</v>
          </cell>
          <cell r="E80" t="str">
            <v>FORM. PRO,Y CUALIF. MAYOES 30 AÑOS CDLD/0068/2018</v>
          </cell>
          <cell r="G80">
            <v>0</v>
          </cell>
          <cell r="H80">
            <v>28800</v>
          </cell>
          <cell r="I80">
            <v>28800</v>
          </cell>
          <cell r="J80">
            <v>0</v>
          </cell>
        </row>
        <row r="81">
          <cell r="A81" t="str">
            <v>A24122717</v>
          </cell>
          <cell r="B81" t="str">
            <v>A</v>
          </cell>
          <cell r="C81" t="str">
            <v>241</v>
          </cell>
          <cell r="D81" t="str">
            <v>22717</v>
          </cell>
          <cell r="E81" t="str">
            <v>FORM. PROY. REACTIV. MAYORES 30 AÑOS- RDLD/0105/2018</v>
          </cell>
          <cell r="G81">
            <v>0</v>
          </cell>
          <cell r="H81">
            <v>20160</v>
          </cell>
          <cell r="I81">
            <v>20160</v>
          </cell>
          <cell r="J81">
            <v>0</v>
          </cell>
        </row>
        <row r="82">
          <cell r="A82" t="str">
            <v>A24122718</v>
          </cell>
          <cell r="B82" t="str">
            <v>A</v>
          </cell>
          <cell r="C82" t="str">
            <v>241</v>
          </cell>
          <cell r="D82" t="str">
            <v>22718</v>
          </cell>
          <cell r="E82" t="str">
            <v>MANTENIMIENTO ASCENSORES</v>
          </cell>
          <cell r="G82">
            <v>2500</v>
          </cell>
          <cell r="H82">
            <v>0</v>
          </cell>
          <cell r="I82">
            <v>2500</v>
          </cell>
          <cell r="J82">
            <v>705.42</v>
          </cell>
        </row>
        <row r="83">
          <cell r="A83" t="str">
            <v>A24122719</v>
          </cell>
          <cell r="B83" t="str">
            <v>A</v>
          </cell>
          <cell r="C83" t="str">
            <v>241</v>
          </cell>
          <cell r="D83" t="str">
            <v>22719</v>
          </cell>
          <cell r="E83" t="str">
            <v>MANTENIMIENTO CLIMATIZACION</v>
          </cell>
          <cell r="G83">
            <v>8000</v>
          </cell>
          <cell r="H83">
            <v>0</v>
          </cell>
          <cell r="I83">
            <v>8000</v>
          </cell>
          <cell r="J83">
            <v>5626.26</v>
          </cell>
        </row>
        <row r="84">
          <cell r="A84" t="str">
            <v>A24122731</v>
          </cell>
          <cell r="B84" t="str">
            <v>A</v>
          </cell>
          <cell r="C84" t="str">
            <v>241</v>
          </cell>
          <cell r="D84" t="str">
            <v>22731</v>
          </cell>
          <cell r="E84" t="str">
            <v>FORM. PROY. CUALIFIC. MENORES 30 AÑOS  GJCDLD/0033/2018</v>
          </cell>
          <cell r="G84">
            <v>0</v>
          </cell>
          <cell r="H84">
            <v>15000</v>
          </cell>
          <cell r="I84">
            <v>15000</v>
          </cell>
          <cell r="J84">
            <v>0</v>
          </cell>
        </row>
        <row r="85">
          <cell r="A85" t="str">
            <v>A24122750</v>
          </cell>
          <cell r="B85" t="str">
            <v>A</v>
          </cell>
          <cell r="C85" t="str">
            <v>241</v>
          </cell>
          <cell r="D85" t="str">
            <v>22750</v>
          </cell>
          <cell r="E85" t="str">
            <v>FORMAC TRANSV PROY ACTIV. MENORES 30 AÑOS GJADLD/0050/2018</v>
          </cell>
          <cell r="G85">
            <v>0</v>
          </cell>
          <cell r="H85">
            <v>10080</v>
          </cell>
          <cell r="I85">
            <v>10080</v>
          </cell>
          <cell r="J85">
            <v>0</v>
          </cell>
        </row>
        <row r="86">
          <cell r="A86" t="str">
            <v>A24122751</v>
          </cell>
          <cell r="B86" t="str">
            <v>A</v>
          </cell>
          <cell r="C86" t="str">
            <v>241</v>
          </cell>
          <cell r="D86" t="str">
            <v>22751</v>
          </cell>
          <cell r="E86" t="str">
            <v>FORMAC TRANSV.PROYECT REACTIV. MAYOR 30 AÑOS</v>
          </cell>
          <cell r="G86">
            <v>0</v>
          </cell>
          <cell r="H86">
            <v>9400</v>
          </cell>
          <cell r="I86">
            <v>9400</v>
          </cell>
          <cell r="J86">
            <v>5455</v>
          </cell>
        </row>
        <row r="87">
          <cell r="A87" t="str">
            <v>A24122754</v>
          </cell>
          <cell r="B87" t="str">
            <v>A</v>
          </cell>
          <cell r="C87" t="str">
            <v>241</v>
          </cell>
          <cell r="D87" t="str">
            <v>22754</v>
          </cell>
          <cell r="E87" t="str">
            <v>FORM.TRANS.PROY.CUALIF.PROF.MAYORES 30 AÑOS.</v>
          </cell>
          <cell r="G87">
            <v>0</v>
          </cell>
          <cell r="H87">
            <v>43300</v>
          </cell>
          <cell r="I87">
            <v>43300</v>
          </cell>
          <cell r="J87">
            <v>43277.07</v>
          </cell>
        </row>
        <row r="88">
          <cell r="A88" t="str">
            <v>A32012004</v>
          </cell>
          <cell r="B88" t="str">
            <v>A</v>
          </cell>
          <cell r="C88" t="str">
            <v>320</v>
          </cell>
          <cell r="D88" t="str">
            <v>12004</v>
          </cell>
          <cell r="E88" t="str">
            <v>SUELDOS DEL GRUPO C2</v>
          </cell>
          <cell r="G88">
            <v>9000</v>
          </cell>
          <cell r="H88">
            <v>-9000</v>
          </cell>
          <cell r="I88">
            <v>0</v>
          </cell>
          <cell r="J88">
            <v>0</v>
          </cell>
        </row>
        <row r="89">
          <cell r="A89" t="str">
            <v>A32012006</v>
          </cell>
          <cell r="B89" t="str">
            <v>A</v>
          </cell>
          <cell r="C89" t="str">
            <v>320</v>
          </cell>
          <cell r="D89" t="str">
            <v>12006</v>
          </cell>
          <cell r="E89" t="str">
            <v>TRIENIOS</v>
          </cell>
          <cell r="G89">
            <v>3000</v>
          </cell>
          <cell r="H89">
            <v>-3000</v>
          </cell>
          <cell r="I89">
            <v>0</v>
          </cell>
          <cell r="J89">
            <v>0</v>
          </cell>
        </row>
        <row r="90">
          <cell r="A90" t="str">
            <v>A32012100</v>
          </cell>
          <cell r="B90" t="str">
            <v>A</v>
          </cell>
          <cell r="C90" t="str">
            <v>320</v>
          </cell>
          <cell r="D90" t="str">
            <v>12100</v>
          </cell>
          <cell r="E90" t="str">
            <v>COMPLEMENTO DE DESTINO</v>
          </cell>
          <cell r="G90">
            <v>6000</v>
          </cell>
          <cell r="H90">
            <v>-6000</v>
          </cell>
          <cell r="I90">
            <v>0</v>
          </cell>
          <cell r="J90">
            <v>0</v>
          </cell>
        </row>
        <row r="91">
          <cell r="A91" t="str">
            <v>A32012101</v>
          </cell>
          <cell r="B91" t="str">
            <v>A</v>
          </cell>
          <cell r="C91" t="str">
            <v>320</v>
          </cell>
          <cell r="D91" t="str">
            <v>12101</v>
          </cell>
          <cell r="E91" t="str">
            <v>COMPLEMENTO ESPECÍFICO</v>
          </cell>
          <cell r="G91">
            <v>5000</v>
          </cell>
          <cell r="H91">
            <v>-5000</v>
          </cell>
          <cell r="I91">
            <v>0</v>
          </cell>
          <cell r="J91">
            <v>0</v>
          </cell>
        </row>
        <row r="92">
          <cell r="A92" t="str">
            <v>A32013000</v>
          </cell>
          <cell r="B92" t="str">
            <v>A</v>
          </cell>
          <cell r="C92" t="str">
            <v>320</v>
          </cell>
          <cell r="D92" t="str">
            <v>13000</v>
          </cell>
          <cell r="E92" t="str">
            <v>RETRIBUCIONES BÁSICAS</v>
          </cell>
          <cell r="G92">
            <v>135000</v>
          </cell>
          <cell r="H92">
            <v>-50000</v>
          </cell>
          <cell r="I92">
            <v>85000</v>
          </cell>
          <cell r="J92">
            <v>66429.25</v>
          </cell>
        </row>
        <row r="93">
          <cell r="A93" t="str">
            <v>A32013002</v>
          </cell>
          <cell r="B93" t="str">
            <v>A</v>
          </cell>
          <cell r="C93" t="str">
            <v>320</v>
          </cell>
          <cell r="D93" t="str">
            <v>13002</v>
          </cell>
          <cell r="E93" t="str">
            <v>OTRAS REMUNERACIONES</v>
          </cell>
          <cell r="G93">
            <v>18000</v>
          </cell>
          <cell r="H93">
            <v>-2000</v>
          </cell>
          <cell r="I93">
            <v>16000</v>
          </cell>
          <cell r="J93">
            <v>9554.99</v>
          </cell>
        </row>
        <row r="94">
          <cell r="A94" t="str">
            <v>A32015000</v>
          </cell>
          <cell r="B94" t="str">
            <v>A</v>
          </cell>
          <cell r="C94" t="str">
            <v>320</v>
          </cell>
          <cell r="D94" t="str">
            <v>15000</v>
          </cell>
          <cell r="E94" t="str">
            <v>PRODUCTIVIDAD</v>
          </cell>
          <cell r="G94">
            <v>30000</v>
          </cell>
          <cell r="H94">
            <v>-8000</v>
          </cell>
          <cell r="I94">
            <v>22000</v>
          </cell>
          <cell r="J94">
            <v>15978.98</v>
          </cell>
        </row>
        <row r="95">
          <cell r="A95" t="str">
            <v>A32016000</v>
          </cell>
          <cell r="B95" t="str">
            <v>A</v>
          </cell>
          <cell r="C95" t="str">
            <v>320</v>
          </cell>
          <cell r="D95" t="str">
            <v>16000</v>
          </cell>
          <cell r="E95" t="str">
            <v>SEGURIDAD SOCIAL</v>
          </cell>
          <cell r="G95">
            <v>64000</v>
          </cell>
          <cell r="H95">
            <v>-9000</v>
          </cell>
          <cell r="I95">
            <v>55000</v>
          </cell>
          <cell r="J95">
            <v>40312.300000000003</v>
          </cell>
        </row>
        <row r="96">
          <cell r="A96" t="str">
            <v>A32016200</v>
          </cell>
          <cell r="B96" t="str">
            <v>A</v>
          </cell>
          <cell r="C96" t="str">
            <v>320</v>
          </cell>
          <cell r="D96" t="str">
            <v>16200</v>
          </cell>
          <cell r="E96" t="str">
            <v>FORMACIÓN Y PERFECCIONAMIENTO DEL PERSONAL</v>
          </cell>
          <cell r="G96">
            <v>2000</v>
          </cell>
          <cell r="H96">
            <v>0</v>
          </cell>
          <cell r="I96">
            <v>2000</v>
          </cell>
          <cell r="J96">
            <v>686.28</v>
          </cell>
        </row>
        <row r="97">
          <cell r="A97" t="str">
            <v>A32016204</v>
          </cell>
          <cell r="B97" t="str">
            <v>A</v>
          </cell>
          <cell r="C97" t="str">
            <v>320</v>
          </cell>
          <cell r="D97" t="str">
            <v>16204</v>
          </cell>
          <cell r="E97" t="str">
            <v>ACCIÓN SOCIAL</v>
          </cell>
          <cell r="G97">
            <v>5000</v>
          </cell>
          <cell r="H97">
            <v>-3000</v>
          </cell>
          <cell r="I97">
            <v>2000</v>
          </cell>
          <cell r="J97">
            <v>240.71</v>
          </cell>
        </row>
        <row r="98">
          <cell r="A98" t="str">
            <v>A32016205</v>
          </cell>
          <cell r="B98" t="str">
            <v>A</v>
          </cell>
          <cell r="C98" t="str">
            <v>320</v>
          </cell>
          <cell r="D98" t="str">
            <v>16205</v>
          </cell>
          <cell r="E98" t="str">
            <v>SEGUROS</v>
          </cell>
          <cell r="G98">
            <v>400</v>
          </cell>
          <cell r="H98">
            <v>0</v>
          </cell>
          <cell r="I98">
            <v>400</v>
          </cell>
          <cell r="J98">
            <v>191.17</v>
          </cell>
        </row>
        <row r="99">
          <cell r="A99" t="str">
            <v>A32016209</v>
          </cell>
          <cell r="B99" t="str">
            <v>A</v>
          </cell>
          <cell r="C99" t="str">
            <v>320</v>
          </cell>
          <cell r="D99" t="str">
            <v>16209</v>
          </cell>
          <cell r="E99" t="str">
            <v>OTROS GASTOS SOCIALES</v>
          </cell>
          <cell r="G99">
            <v>300</v>
          </cell>
          <cell r="H99">
            <v>0</v>
          </cell>
          <cell r="I99">
            <v>300</v>
          </cell>
          <cell r="J99">
            <v>88.01</v>
          </cell>
        </row>
        <row r="100">
          <cell r="A100" t="str">
            <v>A32020600</v>
          </cell>
          <cell r="B100" t="str">
            <v>A</v>
          </cell>
          <cell r="C100" t="str">
            <v>320</v>
          </cell>
          <cell r="D100" t="str">
            <v>20600</v>
          </cell>
          <cell r="E100" t="str">
            <v>ARRENDAMIENTO EQUIPOS PROCESOS DE INFORMACION</v>
          </cell>
          <cell r="G100">
            <v>1500</v>
          </cell>
          <cell r="H100">
            <v>0</v>
          </cell>
          <cell r="I100">
            <v>1500</v>
          </cell>
          <cell r="J100">
            <v>564.32000000000005</v>
          </cell>
        </row>
        <row r="101">
          <cell r="A101" t="str">
            <v>A32021200</v>
          </cell>
          <cell r="B101" t="str">
            <v>A</v>
          </cell>
          <cell r="C101" t="str">
            <v>320</v>
          </cell>
          <cell r="D101" t="str">
            <v>21200</v>
          </cell>
          <cell r="E101" t="str">
            <v>REP. MANT. Y CONSERVACION EDIFICIOS</v>
          </cell>
          <cell r="G101">
            <v>2000</v>
          </cell>
          <cell r="H101">
            <v>0</v>
          </cell>
          <cell r="I101">
            <v>2000</v>
          </cell>
          <cell r="J101">
            <v>444.68</v>
          </cell>
        </row>
        <row r="102">
          <cell r="A102" t="str">
            <v>A32022100</v>
          </cell>
          <cell r="B102" t="str">
            <v>A</v>
          </cell>
          <cell r="C102" t="str">
            <v>320</v>
          </cell>
          <cell r="D102" t="str">
            <v>22100</v>
          </cell>
          <cell r="E102" t="str">
            <v>SUMINISTROS: ENERGÍA ELÉCTRICA</v>
          </cell>
          <cell r="G102">
            <v>17000</v>
          </cell>
          <cell r="H102">
            <v>-16990</v>
          </cell>
          <cell r="I102">
            <v>10</v>
          </cell>
          <cell r="J102">
            <v>0</v>
          </cell>
        </row>
        <row r="103">
          <cell r="A103" t="str">
            <v>A32022101</v>
          </cell>
          <cell r="B103" t="str">
            <v>A</v>
          </cell>
          <cell r="C103" t="str">
            <v>320</v>
          </cell>
          <cell r="D103" t="str">
            <v>22101</v>
          </cell>
          <cell r="E103" t="str">
            <v>SUMINISTROS: AGUA</v>
          </cell>
          <cell r="G103">
            <v>800</v>
          </cell>
          <cell r="H103">
            <v>0</v>
          </cell>
          <cell r="I103">
            <v>800</v>
          </cell>
          <cell r="J103">
            <v>0</v>
          </cell>
        </row>
        <row r="104">
          <cell r="A104" t="str">
            <v>A32022200</v>
          </cell>
          <cell r="B104" t="str">
            <v>A</v>
          </cell>
          <cell r="C104" t="str">
            <v>320</v>
          </cell>
          <cell r="D104" t="str">
            <v>22200</v>
          </cell>
          <cell r="E104" t="str">
            <v>SERVICIOS DE TELECOMUNICACIONES</v>
          </cell>
          <cell r="G104">
            <v>4500</v>
          </cell>
          <cell r="H104">
            <v>0</v>
          </cell>
          <cell r="I104">
            <v>4500</v>
          </cell>
          <cell r="J104">
            <v>1391.43</v>
          </cell>
        </row>
        <row r="105">
          <cell r="A105" t="str">
            <v>A32022201</v>
          </cell>
          <cell r="B105" t="str">
            <v>A</v>
          </cell>
          <cell r="C105" t="str">
            <v>320</v>
          </cell>
          <cell r="D105" t="str">
            <v>22201</v>
          </cell>
          <cell r="E105" t="str">
            <v>POSTALES</v>
          </cell>
          <cell r="G105">
            <v>5000</v>
          </cell>
          <cell r="H105">
            <v>0</v>
          </cell>
          <cell r="I105">
            <v>5000</v>
          </cell>
          <cell r="J105">
            <v>4878.18</v>
          </cell>
        </row>
        <row r="106">
          <cell r="A106" t="str">
            <v>A32022699</v>
          </cell>
          <cell r="B106" t="str">
            <v>A</v>
          </cell>
          <cell r="C106" t="str">
            <v>320</v>
          </cell>
          <cell r="D106" t="str">
            <v>22699</v>
          </cell>
          <cell r="E106" t="str">
            <v>OTROS GASTOS DIVERSOS</v>
          </cell>
          <cell r="G106">
            <v>36000</v>
          </cell>
          <cell r="H106">
            <v>0</v>
          </cell>
          <cell r="I106">
            <v>36000</v>
          </cell>
          <cell r="J106">
            <v>22128.98</v>
          </cell>
        </row>
        <row r="107">
          <cell r="A107" t="str">
            <v>A32022718</v>
          </cell>
          <cell r="B107" t="str">
            <v>A</v>
          </cell>
          <cell r="C107" t="str">
            <v>320</v>
          </cell>
          <cell r="D107" t="str">
            <v>22718</v>
          </cell>
          <cell r="E107" t="str">
            <v>MANTENIMIENTO ASCENSORES</v>
          </cell>
          <cell r="G107">
            <v>2500</v>
          </cell>
          <cell r="H107">
            <v>0</v>
          </cell>
          <cell r="I107">
            <v>2500</v>
          </cell>
          <cell r="J107">
            <v>705.42</v>
          </cell>
        </row>
        <row r="108">
          <cell r="A108" t="str">
            <v>A32022719</v>
          </cell>
          <cell r="B108" t="str">
            <v>A</v>
          </cell>
          <cell r="C108" t="str">
            <v>320</v>
          </cell>
          <cell r="D108" t="str">
            <v>22719</v>
          </cell>
          <cell r="E108" t="str">
            <v>MANTENIMIENTO CLIMATIZACION</v>
          </cell>
          <cell r="G108">
            <v>5000</v>
          </cell>
          <cell r="H108">
            <v>0</v>
          </cell>
          <cell r="I108">
            <v>5000</v>
          </cell>
          <cell r="J108">
            <v>3517.56</v>
          </cell>
        </row>
        <row r="109">
          <cell r="A109" t="str">
            <v>A32022745</v>
          </cell>
          <cell r="B109" t="str">
            <v>A</v>
          </cell>
          <cell r="C109" t="str">
            <v>320</v>
          </cell>
          <cell r="D109" t="str">
            <v>22745</v>
          </cell>
          <cell r="E109" t="str">
            <v>CONTRATO CAMPAMENTO URBANO</v>
          </cell>
          <cell r="G109">
            <v>70000</v>
          </cell>
          <cell r="H109">
            <v>160000</v>
          </cell>
          <cell r="I109">
            <v>230000</v>
          </cell>
          <cell r="J109">
            <v>30033.63</v>
          </cell>
        </row>
        <row r="110">
          <cell r="A110" t="str">
            <v>A32022799</v>
          </cell>
          <cell r="B110" t="str">
            <v>A</v>
          </cell>
          <cell r="C110" t="str">
            <v>320</v>
          </cell>
          <cell r="D110" t="str">
            <v>22799</v>
          </cell>
          <cell r="E110" t="str">
            <v>OTROS TRABAJOS REAQLIZADO POR OTRAS EMPRESAS Y PROFES.</v>
          </cell>
          <cell r="G110">
            <v>5000</v>
          </cell>
          <cell r="H110">
            <v>0</v>
          </cell>
          <cell r="I110">
            <v>5000</v>
          </cell>
          <cell r="J110">
            <v>5148.74</v>
          </cell>
        </row>
        <row r="111">
          <cell r="A111" t="str">
            <v>A32042200</v>
          </cell>
          <cell r="B111" t="str">
            <v>A</v>
          </cell>
          <cell r="C111" t="str">
            <v>320</v>
          </cell>
          <cell r="D111" t="str">
            <v>42200</v>
          </cell>
          <cell r="E111" t="str">
            <v>CONVENIO UNED</v>
          </cell>
          <cell r="G111">
            <v>20000</v>
          </cell>
          <cell r="H111">
            <v>-7000</v>
          </cell>
          <cell r="I111">
            <v>13000</v>
          </cell>
          <cell r="J111">
            <v>11221.27</v>
          </cell>
        </row>
        <row r="112">
          <cell r="A112" t="str">
            <v>A32048009</v>
          </cell>
          <cell r="B112" t="str">
            <v>A</v>
          </cell>
          <cell r="C112" t="str">
            <v>320</v>
          </cell>
          <cell r="D112" t="str">
            <v>48009</v>
          </cell>
          <cell r="E112" t="str">
            <v>CONVENIO ABSENTISMO ESCOLAR</v>
          </cell>
          <cell r="G112">
            <v>5000</v>
          </cell>
          <cell r="H112">
            <v>3038</v>
          </cell>
          <cell r="I112">
            <v>8038</v>
          </cell>
          <cell r="J112">
            <v>0</v>
          </cell>
        </row>
        <row r="113">
          <cell r="A113" t="str">
            <v>A32048019</v>
          </cell>
          <cell r="B113" t="str">
            <v>A</v>
          </cell>
          <cell r="C113" t="str">
            <v>320</v>
          </cell>
          <cell r="D113" t="str">
            <v>48019</v>
          </cell>
          <cell r="E113" t="str">
            <v>PROGRAMA MUNICIPAL DE APOYO A LA ESCOLARIDAD</v>
          </cell>
          <cell r="G113">
            <v>40000</v>
          </cell>
          <cell r="H113">
            <v>66000</v>
          </cell>
          <cell r="I113">
            <v>106000</v>
          </cell>
          <cell r="J113">
            <v>35886.43</v>
          </cell>
        </row>
        <row r="114">
          <cell r="A114" t="str">
            <v>A33412003</v>
          </cell>
          <cell r="B114" t="str">
            <v>A</v>
          </cell>
          <cell r="C114" t="str">
            <v>334</v>
          </cell>
          <cell r="D114" t="str">
            <v>12003</v>
          </cell>
          <cell r="E114" t="str">
            <v>SUELDOS DEL GRUPO C1</v>
          </cell>
          <cell r="G114">
            <v>12000</v>
          </cell>
          <cell r="H114">
            <v>0</v>
          </cell>
          <cell r="I114">
            <v>12000</v>
          </cell>
          <cell r="J114">
            <v>17796.490000000002</v>
          </cell>
        </row>
        <row r="115">
          <cell r="A115" t="str">
            <v>A33412004</v>
          </cell>
          <cell r="B115" t="str">
            <v>A</v>
          </cell>
          <cell r="C115" t="str">
            <v>334</v>
          </cell>
          <cell r="D115" t="str">
            <v>12004</v>
          </cell>
          <cell r="E115" t="str">
            <v>SUELDOS DEL GRUPO C2</v>
          </cell>
          <cell r="G115">
            <v>9000</v>
          </cell>
          <cell r="H115">
            <v>0</v>
          </cell>
          <cell r="I115">
            <v>9000</v>
          </cell>
          <cell r="J115">
            <v>0</v>
          </cell>
        </row>
        <row r="116">
          <cell r="A116" t="str">
            <v>A33412006</v>
          </cell>
          <cell r="B116" t="str">
            <v>A</v>
          </cell>
          <cell r="C116" t="str">
            <v>334</v>
          </cell>
          <cell r="D116" t="str">
            <v>12006</v>
          </cell>
          <cell r="E116" t="str">
            <v>TRIENIOS</v>
          </cell>
          <cell r="G116">
            <v>6000</v>
          </cell>
          <cell r="H116">
            <v>0</v>
          </cell>
          <cell r="I116">
            <v>6000</v>
          </cell>
          <cell r="J116">
            <v>4879.3999999999996</v>
          </cell>
        </row>
        <row r="117">
          <cell r="A117" t="str">
            <v>A33412100</v>
          </cell>
          <cell r="B117" t="str">
            <v>A</v>
          </cell>
          <cell r="C117" t="str">
            <v>334</v>
          </cell>
          <cell r="D117" t="str">
            <v>12100</v>
          </cell>
          <cell r="E117" t="str">
            <v>COMPLEMENTO DE DESTINO</v>
          </cell>
          <cell r="G117">
            <v>14000</v>
          </cell>
          <cell r="H117">
            <v>0</v>
          </cell>
          <cell r="I117">
            <v>14000</v>
          </cell>
          <cell r="J117">
            <v>9630.8700000000008</v>
          </cell>
        </row>
        <row r="118">
          <cell r="A118" t="str">
            <v>A33412101</v>
          </cell>
          <cell r="B118" t="str">
            <v>A</v>
          </cell>
          <cell r="C118" t="str">
            <v>334</v>
          </cell>
          <cell r="D118" t="str">
            <v>12101</v>
          </cell>
          <cell r="E118" t="str">
            <v>COMPLEMENTO ESPECÍFICO</v>
          </cell>
          <cell r="G118">
            <v>19000</v>
          </cell>
          <cell r="H118">
            <v>0</v>
          </cell>
          <cell r="I118">
            <v>19000</v>
          </cell>
          <cell r="J118">
            <v>13367.18</v>
          </cell>
        </row>
        <row r="119">
          <cell r="A119" t="str">
            <v>A33413000</v>
          </cell>
          <cell r="B119" t="str">
            <v>A</v>
          </cell>
          <cell r="C119" t="str">
            <v>334</v>
          </cell>
          <cell r="D119" t="str">
            <v>13000</v>
          </cell>
          <cell r="E119" t="str">
            <v>RETRIBUCIONES BÁSICAS</v>
          </cell>
          <cell r="G119">
            <v>309000</v>
          </cell>
          <cell r="H119">
            <v>-20000</v>
          </cell>
          <cell r="I119">
            <v>289000</v>
          </cell>
          <cell r="J119">
            <v>223857.52</v>
          </cell>
        </row>
        <row r="120">
          <cell r="A120" t="str">
            <v>A33413002</v>
          </cell>
          <cell r="B120" t="str">
            <v>A</v>
          </cell>
          <cell r="C120" t="str">
            <v>334</v>
          </cell>
          <cell r="D120" t="str">
            <v>13002</v>
          </cell>
          <cell r="E120" t="str">
            <v>OTRAS REMUNERACIONES</v>
          </cell>
          <cell r="G120">
            <v>88000</v>
          </cell>
          <cell r="H120">
            <v>0</v>
          </cell>
          <cell r="I120">
            <v>88000</v>
          </cell>
          <cell r="J120">
            <v>55920</v>
          </cell>
        </row>
        <row r="121">
          <cell r="A121" t="str">
            <v>A33415000</v>
          </cell>
          <cell r="B121" t="str">
            <v>A</v>
          </cell>
          <cell r="C121" t="str">
            <v>334</v>
          </cell>
          <cell r="D121" t="str">
            <v>15000</v>
          </cell>
          <cell r="E121" t="str">
            <v>PRODUCTIVIDAD</v>
          </cell>
          <cell r="G121">
            <v>53000</v>
          </cell>
          <cell r="H121">
            <v>0</v>
          </cell>
          <cell r="I121">
            <v>53000</v>
          </cell>
          <cell r="J121">
            <v>43788.27</v>
          </cell>
        </row>
        <row r="122">
          <cell r="A122" t="str">
            <v>A33415200</v>
          </cell>
          <cell r="B122" t="str">
            <v>A</v>
          </cell>
          <cell r="C122" t="str">
            <v>334</v>
          </cell>
          <cell r="D122" t="str">
            <v>15200</v>
          </cell>
          <cell r="E122" t="str">
            <v>OTROS INCENTIVOS AL RENDIMIENTO</v>
          </cell>
          <cell r="G122">
            <v>26000</v>
          </cell>
          <cell r="H122">
            <v>0</v>
          </cell>
          <cell r="I122">
            <v>26000</v>
          </cell>
          <cell r="J122">
            <v>12580.52</v>
          </cell>
        </row>
        <row r="123">
          <cell r="A123" t="str">
            <v>A33416000</v>
          </cell>
          <cell r="B123" t="str">
            <v>A</v>
          </cell>
          <cell r="C123" t="str">
            <v>334</v>
          </cell>
          <cell r="D123" t="str">
            <v>16000</v>
          </cell>
          <cell r="E123" t="str">
            <v>SEGURIDAD SOCIAL</v>
          </cell>
          <cell r="G123">
            <v>164000</v>
          </cell>
          <cell r="H123">
            <v>-12000</v>
          </cell>
          <cell r="I123">
            <v>152000</v>
          </cell>
          <cell r="J123">
            <v>103300.26</v>
          </cell>
        </row>
        <row r="124">
          <cell r="A124" t="str">
            <v>A33416200</v>
          </cell>
          <cell r="B124" t="str">
            <v>A</v>
          </cell>
          <cell r="C124" t="str">
            <v>334</v>
          </cell>
          <cell r="D124" t="str">
            <v>16200</v>
          </cell>
          <cell r="E124" t="str">
            <v>FORMACIÓN Y PERFECCIONAMIENTO DEL PERSONAL</v>
          </cell>
          <cell r="G124">
            <v>2000</v>
          </cell>
          <cell r="H124">
            <v>0</v>
          </cell>
          <cell r="I124">
            <v>2000</v>
          </cell>
          <cell r="J124">
            <v>2117.35</v>
          </cell>
        </row>
        <row r="125">
          <cell r="A125" t="str">
            <v>A33416204</v>
          </cell>
          <cell r="B125" t="str">
            <v>A</v>
          </cell>
          <cell r="C125" t="str">
            <v>334</v>
          </cell>
          <cell r="D125" t="str">
            <v>16204</v>
          </cell>
          <cell r="E125" t="str">
            <v>ACCIÓN SOCIAL</v>
          </cell>
          <cell r="G125">
            <v>17000</v>
          </cell>
          <cell r="H125">
            <v>0</v>
          </cell>
          <cell r="I125">
            <v>17000</v>
          </cell>
          <cell r="J125">
            <v>9607.75</v>
          </cell>
        </row>
        <row r="126">
          <cell r="A126" t="str">
            <v>A33416205</v>
          </cell>
          <cell r="B126" t="str">
            <v>A</v>
          </cell>
          <cell r="C126" t="str">
            <v>334</v>
          </cell>
          <cell r="D126" t="str">
            <v>16205</v>
          </cell>
          <cell r="E126" t="str">
            <v>SEGUROS</v>
          </cell>
          <cell r="G126">
            <v>1400</v>
          </cell>
          <cell r="H126">
            <v>0</v>
          </cell>
          <cell r="I126">
            <v>1400</v>
          </cell>
          <cell r="J126">
            <v>669.09</v>
          </cell>
        </row>
        <row r="127">
          <cell r="A127" t="str">
            <v>A33416209</v>
          </cell>
          <cell r="B127" t="str">
            <v>A</v>
          </cell>
          <cell r="C127" t="str">
            <v>334</v>
          </cell>
          <cell r="D127" t="str">
            <v>16209</v>
          </cell>
          <cell r="E127" t="str">
            <v>OTROS GASTOS SOCIALES</v>
          </cell>
          <cell r="G127">
            <v>1200</v>
          </cell>
          <cell r="H127">
            <v>0</v>
          </cell>
          <cell r="I127">
            <v>1200</v>
          </cell>
          <cell r="J127">
            <v>1104.5999999999999</v>
          </cell>
        </row>
        <row r="128">
          <cell r="A128" t="str">
            <v>A33420600</v>
          </cell>
          <cell r="B128" t="str">
            <v>A</v>
          </cell>
          <cell r="C128" t="str">
            <v>334</v>
          </cell>
          <cell r="D128" t="str">
            <v>20600</v>
          </cell>
          <cell r="E128" t="str">
            <v>ARRENDAMIENTO EQUIPOS PROCESOS DE INFORMACION</v>
          </cell>
          <cell r="G128">
            <v>16000</v>
          </cell>
          <cell r="H128">
            <v>-5000</v>
          </cell>
          <cell r="I128">
            <v>11000</v>
          </cell>
          <cell r="J128">
            <v>6011.08</v>
          </cell>
        </row>
        <row r="129">
          <cell r="A129" t="str">
            <v>A33420900</v>
          </cell>
          <cell r="B129" t="str">
            <v>A</v>
          </cell>
          <cell r="C129" t="str">
            <v>334</v>
          </cell>
          <cell r="D129" t="str">
            <v>20900</v>
          </cell>
          <cell r="E129" t="str">
            <v>CÁNONES.</v>
          </cell>
          <cell r="G129">
            <v>4000</v>
          </cell>
          <cell r="H129">
            <v>12000</v>
          </cell>
          <cell r="I129">
            <v>16000</v>
          </cell>
          <cell r="J129">
            <v>15118.75</v>
          </cell>
        </row>
        <row r="130">
          <cell r="A130" t="str">
            <v>A33421200</v>
          </cell>
          <cell r="B130" t="str">
            <v>A</v>
          </cell>
          <cell r="C130" t="str">
            <v>334</v>
          </cell>
          <cell r="D130" t="str">
            <v>21200</v>
          </cell>
          <cell r="E130" t="str">
            <v>REP. MANT. Y CONSERVACION EDIFICIOS</v>
          </cell>
          <cell r="G130">
            <v>46000</v>
          </cell>
          <cell r="H130">
            <v>0</v>
          </cell>
          <cell r="I130">
            <v>46000</v>
          </cell>
          <cell r="J130">
            <v>3887.73</v>
          </cell>
        </row>
        <row r="131">
          <cell r="A131" t="str">
            <v>A33422001</v>
          </cell>
          <cell r="B131" t="str">
            <v>A</v>
          </cell>
          <cell r="C131" t="str">
            <v>334</v>
          </cell>
          <cell r="D131" t="str">
            <v>22001</v>
          </cell>
          <cell r="E131" t="str">
            <v>PRENSA, REVISTAS, LIBROS Y OTRAS PUBLICACIONES</v>
          </cell>
          <cell r="G131">
            <v>10000</v>
          </cell>
          <cell r="H131">
            <v>15000</v>
          </cell>
          <cell r="I131">
            <v>25000</v>
          </cell>
          <cell r="J131">
            <v>4289.2</v>
          </cell>
        </row>
        <row r="132">
          <cell r="A132" t="str">
            <v>A33422100</v>
          </cell>
          <cell r="B132" t="str">
            <v>A</v>
          </cell>
          <cell r="C132" t="str">
            <v>334</v>
          </cell>
          <cell r="D132" t="str">
            <v>22100</v>
          </cell>
          <cell r="E132" t="str">
            <v>SUMINISTROS: ENERGÍA ELÉCTRICA</v>
          </cell>
          <cell r="G132">
            <v>230700</v>
          </cell>
          <cell r="H132">
            <v>-158574.6</v>
          </cell>
          <cell r="I132">
            <v>72125.399999999994</v>
          </cell>
          <cell r="J132">
            <v>0</v>
          </cell>
        </row>
        <row r="133">
          <cell r="A133" t="str">
            <v>A33422101</v>
          </cell>
          <cell r="B133" t="str">
            <v>A</v>
          </cell>
          <cell r="C133" t="str">
            <v>334</v>
          </cell>
          <cell r="D133" t="str">
            <v>22101</v>
          </cell>
          <cell r="E133" t="str">
            <v>SUMINISTROS: AGUA</v>
          </cell>
          <cell r="G133">
            <v>19700</v>
          </cell>
          <cell r="H133">
            <v>0</v>
          </cell>
          <cell r="I133">
            <v>19700</v>
          </cell>
          <cell r="J133">
            <v>3905.18</v>
          </cell>
        </row>
        <row r="134">
          <cell r="A134" t="str">
            <v>A33422102</v>
          </cell>
          <cell r="B134" t="str">
            <v>A</v>
          </cell>
          <cell r="C134" t="str">
            <v>334</v>
          </cell>
          <cell r="D134" t="str">
            <v>22102</v>
          </cell>
          <cell r="E134" t="str">
            <v>GAS</v>
          </cell>
          <cell r="G134">
            <v>29500</v>
          </cell>
          <cell r="H134">
            <v>0</v>
          </cell>
          <cell r="I134">
            <v>29500</v>
          </cell>
          <cell r="J134">
            <v>14560.87</v>
          </cell>
        </row>
        <row r="135">
          <cell r="A135" t="str">
            <v>A33422103</v>
          </cell>
          <cell r="B135" t="str">
            <v>A</v>
          </cell>
          <cell r="C135" t="str">
            <v>334</v>
          </cell>
          <cell r="D135" t="str">
            <v>22103</v>
          </cell>
          <cell r="E135" t="str">
            <v>COMBUSTIBLES Y CARBURANTES</v>
          </cell>
          <cell r="G135">
            <v>1000</v>
          </cell>
          <cell r="H135">
            <v>0</v>
          </cell>
          <cell r="I135">
            <v>1000</v>
          </cell>
          <cell r="J135">
            <v>0</v>
          </cell>
        </row>
        <row r="136">
          <cell r="A136" t="str">
            <v>A33422200</v>
          </cell>
          <cell r="B136" t="str">
            <v>A</v>
          </cell>
          <cell r="C136" t="str">
            <v>334</v>
          </cell>
          <cell r="D136" t="str">
            <v>22200</v>
          </cell>
          <cell r="E136" t="str">
            <v>SERVICIOS DE TELECOMUNICACIONES</v>
          </cell>
          <cell r="G136">
            <v>11500</v>
          </cell>
          <cell r="H136">
            <v>0</v>
          </cell>
          <cell r="I136">
            <v>11500</v>
          </cell>
          <cell r="J136">
            <v>3829.66</v>
          </cell>
        </row>
        <row r="137">
          <cell r="A137" t="str">
            <v>A33422201</v>
          </cell>
          <cell r="B137" t="str">
            <v>A</v>
          </cell>
          <cell r="C137" t="str">
            <v>334</v>
          </cell>
          <cell r="D137" t="str">
            <v>22201</v>
          </cell>
          <cell r="E137" t="str">
            <v>POSTALES</v>
          </cell>
          <cell r="G137">
            <v>5000</v>
          </cell>
          <cell r="H137">
            <v>0</v>
          </cell>
          <cell r="I137">
            <v>5000</v>
          </cell>
          <cell r="J137">
            <v>4878.18</v>
          </cell>
        </row>
        <row r="138">
          <cell r="A138" t="str">
            <v>A33422401</v>
          </cell>
          <cell r="B138" t="str">
            <v>A</v>
          </cell>
          <cell r="C138" t="str">
            <v>334</v>
          </cell>
          <cell r="D138" t="str">
            <v>22401</v>
          </cell>
          <cell r="E138" t="str">
            <v>SEGUROS SUSPENSION DE ACTUACIONES</v>
          </cell>
          <cell r="G138">
            <v>3000</v>
          </cell>
          <cell r="H138">
            <v>0</v>
          </cell>
          <cell r="I138">
            <v>3000</v>
          </cell>
          <cell r="J138">
            <v>1279.1400000000001</v>
          </cell>
        </row>
        <row r="139">
          <cell r="A139" t="str">
            <v>A33422609</v>
          </cell>
          <cell r="B139" t="str">
            <v>A</v>
          </cell>
          <cell r="C139" t="str">
            <v>334</v>
          </cell>
          <cell r="D139" t="str">
            <v>22609</v>
          </cell>
          <cell r="E139" t="str">
            <v>FESTEJOS TAURINOS</v>
          </cell>
          <cell r="G139">
            <v>25000</v>
          </cell>
          <cell r="H139">
            <v>0</v>
          </cell>
          <cell r="I139">
            <v>25000</v>
          </cell>
          <cell r="J139">
            <v>0</v>
          </cell>
        </row>
        <row r="140">
          <cell r="A140" t="str">
            <v>A33422613</v>
          </cell>
          <cell r="B140" t="str">
            <v>A</v>
          </cell>
          <cell r="C140" t="str">
            <v>334</v>
          </cell>
          <cell r="D140" t="str">
            <v>22613</v>
          </cell>
          <cell r="E140" t="str">
            <v>ANIMACION A LA LECTURA</v>
          </cell>
          <cell r="G140">
            <v>10000</v>
          </cell>
          <cell r="H140">
            <v>0</v>
          </cell>
          <cell r="I140">
            <v>10000</v>
          </cell>
          <cell r="J140">
            <v>8849.39</v>
          </cell>
        </row>
        <row r="141">
          <cell r="A141" t="str">
            <v>A33422618</v>
          </cell>
          <cell r="B141" t="str">
            <v>A</v>
          </cell>
          <cell r="C141" t="str">
            <v>334</v>
          </cell>
          <cell r="D141" t="str">
            <v>22618</v>
          </cell>
          <cell r="E141" t="str">
            <v>PINTO VERANO</v>
          </cell>
          <cell r="G141">
            <v>25000</v>
          </cell>
          <cell r="H141">
            <v>-5000</v>
          </cell>
          <cell r="I141">
            <v>20000</v>
          </cell>
          <cell r="J141">
            <v>17000.48</v>
          </cell>
        </row>
        <row r="142">
          <cell r="A142" t="str">
            <v>A33422619</v>
          </cell>
          <cell r="B142" t="str">
            <v>A</v>
          </cell>
          <cell r="C142" t="str">
            <v>334</v>
          </cell>
          <cell r="D142" t="str">
            <v>22619</v>
          </cell>
          <cell r="E142" t="str">
            <v>FIESTAS CARNAVALES Y NAVIDAD</v>
          </cell>
          <cell r="G142">
            <v>40000</v>
          </cell>
          <cell r="H142">
            <v>0</v>
          </cell>
          <cell r="I142">
            <v>40000</v>
          </cell>
          <cell r="J142">
            <v>38519.870000000003</v>
          </cell>
        </row>
        <row r="143">
          <cell r="A143" t="str">
            <v>A33422620</v>
          </cell>
          <cell r="B143" t="str">
            <v>A</v>
          </cell>
          <cell r="C143" t="str">
            <v>334</v>
          </cell>
          <cell r="D143" t="str">
            <v>22620</v>
          </cell>
          <cell r="E143" t="str">
            <v>PROMOCION BANDA MPAL Y CORO</v>
          </cell>
          <cell r="G143">
            <v>50000</v>
          </cell>
          <cell r="H143">
            <v>0</v>
          </cell>
          <cell r="I143">
            <v>50000</v>
          </cell>
          <cell r="J143">
            <v>32655.42</v>
          </cell>
        </row>
        <row r="144">
          <cell r="A144" t="str">
            <v>A33422623</v>
          </cell>
          <cell r="B144" t="str">
            <v>A</v>
          </cell>
          <cell r="C144" t="str">
            <v>334</v>
          </cell>
          <cell r="D144" t="str">
            <v>22623</v>
          </cell>
          <cell r="E144" t="str">
            <v>FIESTAS PATRONALES</v>
          </cell>
          <cell r="G144">
            <v>150000</v>
          </cell>
          <cell r="H144">
            <v>0</v>
          </cell>
          <cell r="I144">
            <v>150000</v>
          </cell>
          <cell r="J144">
            <v>131443.64000000001</v>
          </cell>
        </row>
        <row r="145">
          <cell r="A145" t="str">
            <v>A33422628</v>
          </cell>
          <cell r="B145" t="str">
            <v>A</v>
          </cell>
          <cell r="C145" t="str">
            <v>334</v>
          </cell>
          <cell r="D145" t="str">
            <v>22628</v>
          </cell>
          <cell r="E145" t="str">
            <v>VIVE LA NAVIDAD</v>
          </cell>
          <cell r="G145">
            <v>15000</v>
          </cell>
          <cell r="H145">
            <v>-3000</v>
          </cell>
          <cell r="I145">
            <v>12000</v>
          </cell>
          <cell r="J145">
            <v>2473.25</v>
          </cell>
        </row>
        <row r="146">
          <cell r="A146" t="str">
            <v>A33422630</v>
          </cell>
          <cell r="B146" t="str">
            <v>A</v>
          </cell>
          <cell r="C146" t="str">
            <v>334</v>
          </cell>
          <cell r="D146" t="str">
            <v>22630</v>
          </cell>
          <cell r="E146" t="str">
            <v>PROGRAMACION SOCIOCULTURAL</v>
          </cell>
          <cell r="G146">
            <v>21000</v>
          </cell>
          <cell r="H146">
            <v>0</v>
          </cell>
          <cell r="I146">
            <v>21000</v>
          </cell>
          <cell r="J146">
            <v>20197.05</v>
          </cell>
        </row>
        <row r="147">
          <cell r="A147" t="str">
            <v>A33422643</v>
          </cell>
          <cell r="B147" t="str">
            <v>A</v>
          </cell>
          <cell r="C147" t="str">
            <v>334</v>
          </cell>
          <cell r="D147" t="str">
            <v>22643</v>
          </cell>
          <cell r="E147" t="str">
            <v>ACTIVIDADES MESA DE LA MUSICA</v>
          </cell>
          <cell r="G147">
            <v>0</v>
          </cell>
          <cell r="H147">
            <v>5000</v>
          </cell>
          <cell r="I147">
            <v>5000</v>
          </cell>
          <cell r="J147">
            <v>0</v>
          </cell>
        </row>
        <row r="148">
          <cell r="A148" t="str">
            <v>A33422644</v>
          </cell>
          <cell r="B148" t="str">
            <v>A</v>
          </cell>
          <cell r="C148" t="str">
            <v>334</v>
          </cell>
          <cell r="D148" t="str">
            <v>22644</v>
          </cell>
          <cell r="E148" t="str">
            <v>ACTIVIDADES CONSEJO SECTORIAL  DE CULTURA</v>
          </cell>
          <cell r="G148">
            <v>0</v>
          </cell>
          <cell r="H148">
            <v>6000</v>
          </cell>
          <cell r="I148">
            <v>6000</v>
          </cell>
          <cell r="J148">
            <v>0</v>
          </cell>
        </row>
        <row r="149">
          <cell r="A149" t="str">
            <v>A33422690</v>
          </cell>
          <cell r="B149" t="str">
            <v>A</v>
          </cell>
          <cell r="C149" t="str">
            <v>334</v>
          </cell>
          <cell r="D149" t="str">
            <v>22690</v>
          </cell>
          <cell r="E149" t="str">
            <v>GASTOS DIVERSOS</v>
          </cell>
          <cell r="G149">
            <v>8000</v>
          </cell>
          <cell r="H149">
            <v>0</v>
          </cell>
          <cell r="I149">
            <v>8000</v>
          </cell>
          <cell r="J149">
            <v>4364.18</v>
          </cell>
        </row>
        <row r="150">
          <cell r="A150" t="str">
            <v>A33422718</v>
          </cell>
          <cell r="B150" t="str">
            <v>A</v>
          </cell>
          <cell r="C150" t="str">
            <v>334</v>
          </cell>
          <cell r="D150" t="str">
            <v>22718</v>
          </cell>
          <cell r="E150" t="str">
            <v>MANTENIMIENTO ASCENSORES</v>
          </cell>
          <cell r="G150">
            <v>10000</v>
          </cell>
          <cell r="H150">
            <v>0</v>
          </cell>
          <cell r="I150">
            <v>10000</v>
          </cell>
          <cell r="J150">
            <v>2876.82</v>
          </cell>
        </row>
        <row r="151">
          <cell r="A151" t="str">
            <v>A33422719</v>
          </cell>
          <cell r="B151" t="str">
            <v>A</v>
          </cell>
          <cell r="C151" t="str">
            <v>334</v>
          </cell>
          <cell r="D151" t="str">
            <v>22719</v>
          </cell>
          <cell r="E151" t="str">
            <v>MANTENIMIENTO CLIMATIZACION</v>
          </cell>
          <cell r="G151">
            <v>24000</v>
          </cell>
          <cell r="H151">
            <v>0</v>
          </cell>
          <cell r="I151">
            <v>24000</v>
          </cell>
          <cell r="J151">
            <v>18983.439999999999</v>
          </cell>
        </row>
        <row r="152">
          <cell r="A152" t="str">
            <v>A33422723</v>
          </cell>
          <cell r="B152" t="str">
            <v>A</v>
          </cell>
          <cell r="C152" t="str">
            <v>334</v>
          </cell>
          <cell r="D152" t="str">
            <v>22723</v>
          </cell>
          <cell r="E152" t="str">
            <v>CONTRATO ILUMINACION Y SONIDO TEATRO</v>
          </cell>
          <cell r="G152">
            <v>30000</v>
          </cell>
          <cell r="H152">
            <v>42600</v>
          </cell>
          <cell r="I152">
            <v>72600</v>
          </cell>
          <cell r="J152">
            <v>50931.77</v>
          </cell>
        </row>
        <row r="153">
          <cell r="A153" t="str">
            <v>A33422730</v>
          </cell>
          <cell r="B153" t="str">
            <v>A</v>
          </cell>
          <cell r="C153" t="str">
            <v>334</v>
          </cell>
          <cell r="D153" t="str">
            <v>22730</v>
          </cell>
          <cell r="E153" t="str">
            <v>CONTRATO ILUMINACION FIESTAS</v>
          </cell>
          <cell r="G153">
            <v>30000</v>
          </cell>
          <cell r="H153">
            <v>0</v>
          </cell>
          <cell r="I153">
            <v>30000</v>
          </cell>
          <cell r="J153">
            <v>3787.3</v>
          </cell>
        </row>
        <row r="154">
          <cell r="A154" t="str">
            <v>A33422732</v>
          </cell>
          <cell r="B154" t="str">
            <v>A</v>
          </cell>
          <cell r="C154" t="str">
            <v>334</v>
          </cell>
          <cell r="D154" t="str">
            <v>22732</v>
          </cell>
          <cell r="E154" t="str">
            <v>CONTRATO FUEGOS ARTIFICIALES</v>
          </cell>
          <cell r="G154">
            <v>20000</v>
          </cell>
          <cell r="H154">
            <v>-7000</v>
          </cell>
          <cell r="I154">
            <v>13000</v>
          </cell>
          <cell r="J154">
            <v>13000</v>
          </cell>
        </row>
        <row r="155">
          <cell r="A155" t="str">
            <v>A33422748</v>
          </cell>
          <cell r="B155" t="str">
            <v>A</v>
          </cell>
          <cell r="C155" t="str">
            <v>334</v>
          </cell>
          <cell r="D155" t="str">
            <v>22748</v>
          </cell>
          <cell r="E155" t="str">
            <v>PROGRAMACION TEATRO MPAL</v>
          </cell>
          <cell r="G155">
            <v>50000</v>
          </cell>
          <cell r="H155">
            <v>0</v>
          </cell>
          <cell r="I155">
            <v>50000</v>
          </cell>
          <cell r="J155">
            <v>49143.64</v>
          </cell>
        </row>
        <row r="156">
          <cell r="A156" t="str">
            <v>A33422753</v>
          </cell>
          <cell r="B156" t="str">
            <v>A</v>
          </cell>
          <cell r="C156" t="str">
            <v>334</v>
          </cell>
          <cell r="D156" t="str">
            <v>22753</v>
          </cell>
          <cell r="E156" t="str">
            <v>PROMOCIÓN DEL COMERCIO Y PYMES</v>
          </cell>
          <cell r="G156">
            <v>50000</v>
          </cell>
          <cell r="H156">
            <v>-16000</v>
          </cell>
          <cell r="I156">
            <v>34000</v>
          </cell>
          <cell r="J156">
            <v>20727.939999999999</v>
          </cell>
        </row>
        <row r="157">
          <cell r="A157" t="str">
            <v>A33422755</v>
          </cell>
          <cell r="B157" t="str">
            <v>A</v>
          </cell>
          <cell r="C157" t="str">
            <v>334</v>
          </cell>
          <cell r="D157" t="str">
            <v>22755</v>
          </cell>
          <cell r="E157" t="str">
            <v>T.R.O.E.P.: FESTIVAL RENACENTISTA</v>
          </cell>
          <cell r="G157">
            <v>20000</v>
          </cell>
          <cell r="H157">
            <v>-5000</v>
          </cell>
          <cell r="I157">
            <v>15000</v>
          </cell>
          <cell r="J157">
            <v>10580.01</v>
          </cell>
        </row>
        <row r="158">
          <cell r="A158" t="str">
            <v>A33422756</v>
          </cell>
          <cell r="B158" t="str">
            <v>A</v>
          </cell>
          <cell r="C158" t="str">
            <v>334</v>
          </cell>
          <cell r="D158" t="str">
            <v>22756</v>
          </cell>
          <cell r="E158" t="str">
            <v>T.R.O.E.P.: :DIFUSIÓN PATRIMONIO HISTÓRICO</v>
          </cell>
          <cell r="G158">
            <v>20000</v>
          </cell>
          <cell r="H158">
            <v>-10000</v>
          </cell>
          <cell r="I158">
            <v>10000</v>
          </cell>
          <cell r="J158">
            <v>6248.65</v>
          </cell>
        </row>
        <row r="159">
          <cell r="A159" t="str">
            <v>A33422757</v>
          </cell>
          <cell r="B159" t="str">
            <v>A</v>
          </cell>
          <cell r="C159" t="str">
            <v>334</v>
          </cell>
          <cell r="D159" t="str">
            <v>22757</v>
          </cell>
          <cell r="E159" t="str">
            <v>T.R.O.E.P.: DIFUSIÓN</v>
          </cell>
          <cell r="G159">
            <v>25000</v>
          </cell>
          <cell r="H159">
            <v>-15000</v>
          </cell>
          <cell r="I159">
            <v>10000</v>
          </cell>
          <cell r="J159">
            <v>338.81</v>
          </cell>
        </row>
        <row r="160">
          <cell r="A160" t="str">
            <v>A33422758</v>
          </cell>
          <cell r="B160" t="str">
            <v>A</v>
          </cell>
          <cell r="C160" t="str">
            <v>334</v>
          </cell>
          <cell r="D160" t="str">
            <v>22758</v>
          </cell>
          <cell r="E160" t="str">
            <v>T.R.O.E.P.: CONTRATO SONIDO ACTUACIONES CALLE</v>
          </cell>
          <cell r="G160">
            <v>30000</v>
          </cell>
          <cell r="H160">
            <v>0</v>
          </cell>
          <cell r="I160">
            <v>30000</v>
          </cell>
          <cell r="J160">
            <v>21235.5</v>
          </cell>
        </row>
        <row r="161">
          <cell r="A161" t="str">
            <v>A33422759</v>
          </cell>
          <cell r="B161" t="str">
            <v>A</v>
          </cell>
          <cell r="C161" t="str">
            <v>334</v>
          </cell>
          <cell r="D161" t="str">
            <v>22759</v>
          </cell>
          <cell r="E161" t="str">
            <v>T.R.O.E.P.: AGENDA 21 CULTURAL</v>
          </cell>
          <cell r="G161">
            <v>10000</v>
          </cell>
          <cell r="H161">
            <v>-9990</v>
          </cell>
          <cell r="I161">
            <v>10</v>
          </cell>
          <cell r="J161">
            <v>900</v>
          </cell>
        </row>
        <row r="162">
          <cell r="A162" t="str">
            <v>A33422765</v>
          </cell>
          <cell r="B162" t="str">
            <v>A</v>
          </cell>
          <cell r="C162" t="str">
            <v>334</v>
          </cell>
          <cell r="D162" t="str">
            <v>22765</v>
          </cell>
          <cell r="E162" t="str">
            <v>TROEP-CONTRATO VENTA DE DE ENTRADAS EVENTOS MUNICIPALES</v>
          </cell>
          <cell r="G162">
            <v>0</v>
          </cell>
          <cell r="H162">
            <v>18150</v>
          </cell>
          <cell r="I162">
            <v>18150</v>
          </cell>
          <cell r="J162">
            <v>5129.88</v>
          </cell>
        </row>
        <row r="163">
          <cell r="A163" t="str">
            <v>A33722660</v>
          </cell>
          <cell r="B163" t="str">
            <v>A</v>
          </cell>
          <cell r="C163" t="str">
            <v>337</v>
          </cell>
          <cell r="D163" t="str">
            <v>22660</v>
          </cell>
          <cell r="E163" t="str">
            <v>ACTIVIDADES CONSEJO SECTORIAL ESCOLAR</v>
          </cell>
          <cell r="G163">
            <v>0</v>
          </cell>
          <cell r="H163">
            <v>6000</v>
          </cell>
          <cell r="I163">
            <v>6000</v>
          </cell>
          <cell r="J163">
            <v>0</v>
          </cell>
        </row>
        <row r="164">
          <cell r="A164" t="str">
            <v>A33722782</v>
          </cell>
          <cell r="B164" t="str">
            <v>A</v>
          </cell>
          <cell r="C164" t="str">
            <v>337</v>
          </cell>
          <cell r="D164" t="str">
            <v>22782</v>
          </cell>
          <cell r="E164" t="str">
            <v>ACTIVIDADES JUVENTUD E INFANCIA</v>
          </cell>
          <cell r="G164">
            <v>0</v>
          </cell>
          <cell r="H164">
            <v>50000</v>
          </cell>
          <cell r="I164">
            <v>50000</v>
          </cell>
          <cell r="J164">
            <v>0</v>
          </cell>
        </row>
        <row r="165">
          <cell r="A165" t="str">
            <v>A34113000</v>
          </cell>
          <cell r="B165" t="str">
            <v>A</v>
          </cell>
          <cell r="C165" t="str">
            <v>341</v>
          </cell>
          <cell r="D165" t="str">
            <v>13000</v>
          </cell>
          <cell r="E165" t="str">
            <v>RETRIBUCIONES BÁSICAS</v>
          </cell>
          <cell r="G165">
            <v>456000</v>
          </cell>
          <cell r="H165">
            <v>0</v>
          </cell>
          <cell r="I165">
            <v>456000</v>
          </cell>
          <cell r="J165">
            <v>275919.44</v>
          </cell>
        </row>
        <row r="166">
          <cell r="A166" t="str">
            <v>A34113002</v>
          </cell>
          <cell r="B166" t="str">
            <v>A</v>
          </cell>
          <cell r="C166" t="str">
            <v>341</v>
          </cell>
          <cell r="D166" t="str">
            <v>13002</v>
          </cell>
          <cell r="E166" t="str">
            <v>OTRAS REMUNERACIONES</v>
          </cell>
          <cell r="G166">
            <v>178000</v>
          </cell>
          <cell r="H166">
            <v>-25000</v>
          </cell>
          <cell r="I166">
            <v>153000</v>
          </cell>
          <cell r="J166">
            <v>97098.77</v>
          </cell>
        </row>
        <row r="167">
          <cell r="A167" t="str">
            <v>A34115000</v>
          </cell>
          <cell r="B167" t="str">
            <v>A</v>
          </cell>
          <cell r="C167" t="str">
            <v>341</v>
          </cell>
          <cell r="D167" t="str">
            <v>15000</v>
          </cell>
          <cell r="E167" t="str">
            <v>PRODUCTIVIDAD</v>
          </cell>
          <cell r="G167">
            <v>75000</v>
          </cell>
          <cell r="H167">
            <v>-4085.17</v>
          </cell>
          <cell r="I167">
            <v>70914.83</v>
          </cell>
          <cell r="J167">
            <v>41998.78</v>
          </cell>
        </row>
        <row r="168">
          <cell r="A168" t="str">
            <v>A34115200</v>
          </cell>
          <cell r="B168" t="str">
            <v>A</v>
          </cell>
          <cell r="C168" t="str">
            <v>341</v>
          </cell>
          <cell r="D168" t="str">
            <v>15200</v>
          </cell>
          <cell r="E168" t="str">
            <v>OTROS INCENTIVOS AL RENDIMIENTO</v>
          </cell>
          <cell r="G168">
            <v>32000</v>
          </cell>
          <cell r="H168">
            <v>0</v>
          </cell>
          <cell r="I168">
            <v>32000</v>
          </cell>
          <cell r="J168">
            <v>33796.239999999998</v>
          </cell>
        </row>
        <row r="169">
          <cell r="A169" t="str">
            <v>A34116000</v>
          </cell>
          <cell r="B169" t="str">
            <v>A</v>
          </cell>
          <cell r="C169" t="str">
            <v>341</v>
          </cell>
          <cell r="D169" t="str">
            <v>16000</v>
          </cell>
          <cell r="E169" t="str">
            <v>SEGURIDAD SOCIAL</v>
          </cell>
          <cell r="G169">
            <v>243000</v>
          </cell>
          <cell r="H169">
            <v>-27485.5</v>
          </cell>
          <cell r="I169">
            <v>215514.5</v>
          </cell>
          <cell r="J169">
            <v>153060.76999999999</v>
          </cell>
        </row>
        <row r="170">
          <cell r="A170" t="str">
            <v>A34116200</v>
          </cell>
          <cell r="B170" t="str">
            <v>A</v>
          </cell>
          <cell r="C170" t="str">
            <v>341</v>
          </cell>
          <cell r="D170" t="str">
            <v>16200</v>
          </cell>
          <cell r="E170" t="str">
            <v>FORMACIÓN Y PERFECCIONAMIENTO DEL PERSONAL</v>
          </cell>
          <cell r="G170">
            <v>3000</v>
          </cell>
          <cell r="H170">
            <v>0</v>
          </cell>
          <cell r="I170">
            <v>3000</v>
          </cell>
          <cell r="J170">
            <v>1201.23</v>
          </cell>
        </row>
        <row r="171">
          <cell r="A171" t="str">
            <v>A34116204</v>
          </cell>
          <cell r="B171" t="str">
            <v>A</v>
          </cell>
          <cell r="C171" t="str">
            <v>341</v>
          </cell>
          <cell r="D171" t="str">
            <v>16204</v>
          </cell>
          <cell r="E171" t="str">
            <v>ACCIÓN SOCIAL</v>
          </cell>
          <cell r="G171">
            <v>5000</v>
          </cell>
          <cell r="H171">
            <v>0</v>
          </cell>
          <cell r="I171">
            <v>5000</v>
          </cell>
          <cell r="J171">
            <v>2584.64</v>
          </cell>
        </row>
        <row r="172">
          <cell r="A172" t="str">
            <v>A34116205</v>
          </cell>
          <cell r="B172" t="str">
            <v>A</v>
          </cell>
          <cell r="C172" t="str">
            <v>341</v>
          </cell>
          <cell r="D172" t="str">
            <v>16205</v>
          </cell>
          <cell r="E172" t="str">
            <v>SEGUROS</v>
          </cell>
          <cell r="G172">
            <v>2400</v>
          </cell>
          <cell r="H172">
            <v>0</v>
          </cell>
          <cell r="I172">
            <v>2400</v>
          </cell>
          <cell r="J172">
            <v>1147.01</v>
          </cell>
        </row>
        <row r="173">
          <cell r="A173" t="str">
            <v>A34116209</v>
          </cell>
          <cell r="B173" t="str">
            <v>A</v>
          </cell>
          <cell r="C173" t="str">
            <v>341</v>
          </cell>
          <cell r="D173" t="str">
            <v>16209</v>
          </cell>
          <cell r="E173" t="str">
            <v>OTROS GASTOS SOCIALES</v>
          </cell>
          <cell r="G173">
            <v>1000</v>
          </cell>
          <cell r="H173">
            <v>0</v>
          </cell>
          <cell r="I173">
            <v>1000</v>
          </cell>
          <cell r="J173">
            <v>294.12</v>
          </cell>
        </row>
        <row r="174">
          <cell r="A174" t="str">
            <v>A34120600</v>
          </cell>
          <cell r="B174" t="str">
            <v>A</v>
          </cell>
          <cell r="C174" t="str">
            <v>341</v>
          </cell>
          <cell r="D174" t="str">
            <v>20600</v>
          </cell>
          <cell r="E174" t="str">
            <v>ARRENDAMIENTO EQUIPOS PROCESOS DE INFORMACION</v>
          </cell>
          <cell r="G174">
            <v>38850</v>
          </cell>
          <cell r="H174">
            <v>-10000</v>
          </cell>
          <cell r="I174">
            <v>28850</v>
          </cell>
          <cell r="J174">
            <v>14600.11</v>
          </cell>
        </row>
        <row r="175">
          <cell r="A175" t="str">
            <v>A34121200</v>
          </cell>
          <cell r="B175" t="str">
            <v>A</v>
          </cell>
          <cell r="C175" t="str">
            <v>341</v>
          </cell>
          <cell r="D175" t="str">
            <v>21200</v>
          </cell>
          <cell r="E175" t="str">
            <v>REP. MANT. Y CONSERVACION EDIFICIOS</v>
          </cell>
          <cell r="G175">
            <v>22000</v>
          </cell>
          <cell r="H175">
            <v>-15000</v>
          </cell>
          <cell r="I175">
            <v>7000</v>
          </cell>
          <cell r="J175">
            <v>5508.95</v>
          </cell>
        </row>
        <row r="176">
          <cell r="A176" t="str">
            <v>A34122100</v>
          </cell>
          <cell r="B176" t="str">
            <v>A</v>
          </cell>
          <cell r="C176" t="str">
            <v>341</v>
          </cell>
          <cell r="D176" t="str">
            <v>22100</v>
          </cell>
          <cell r="E176" t="str">
            <v>SUMINISTROS: ENERGÍA ELÉCTRICA</v>
          </cell>
          <cell r="G176">
            <v>373000</v>
          </cell>
          <cell r="H176">
            <v>0</v>
          </cell>
          <cell r="I176">
            <v>373000</v>
          </cell>
          <cell r="J176">
            <v>396678.68</v>
          </cell>
        </row>
        <row r="177">
          <cell r="A177" t="str">
            <v>A34122101</v>
          </cell>
          <cell r="B177" t="str">
            <v>A</v>
          </cell>
          <cell r="C177" t="str">
            <v>341</v>
          </cell>
          <cell r="D177" t="str">
            <v>22101</v>
          </cell>
          <cell r="E177" t="str">
            <v>SUMINISTROS: AGUA</v>
          </cell>
          <cell r="G177">
            <v>160000</v>
          </cell>
          <cell r="H177">
            <v>0</v>
          </cell>
          <cell r="I177">
            <v>160000</v>
          </cell>
          <cell r="J177">
            <v>46105.97</v>
          </cell>
        </row>
        <row r="178">
          <cell r="A178" t="str">
            <v>A34122102</v>
          </cell>
          <cell r="B178" t="str">
            <v>A</v>
          </cell>
          <cell r="C178" t="str">
            <v>341</v>
          </cell>
          <cell r="D178" t="str">
            <v>22102</v>
          </cell>
          <cell r="E178" t="str">
            <v>GAS</v>
          </cell>
          <cell r="G178">
            <v>111000</v>
          </cell>
          <cell r="H178">
            <v>0</v>
          </cell>
          <cell r="I178">
            <v>111000</v>
          </cell>
          <cell r="J178">
            <v>46053.15</v>
          </cell>
        </row>
        <row r="179">
          <cell r="A179" t="str">
            <v>A34122104</v>
          </cell>
          <cell r="B179" t="str">
            <v>A</v>
          </cell>
          <cell r="C179" t="str">
            <v>341</v>
          </cell>
          <cell r="D179" t="str">
            <v>22104</v>
          </cell>
          <cell r="E179" t="str">
            <v>VESTUARIO</v>
          </cell>
          <cell r="G179">
            <v>2000</v>
          </cell>
          <cell r="H179">
            <v>0</v>
          </cell>
          <cell r="I179">
            <v>2000</v>
          </cell>
          <cell r="J179">
            <v>0</v>
          </cell>
        </row>
        <row r="180">
          <cell r="A180" t="str">
            <v>A34122116</v>
          </cell>
          <cell r="B180" t="str">
            <v>A</v>
          </cell>
          <cell r="C180" t="str">
            <v>341</v>
          </cell>
          <cell r="D180" t="str">
            <v>22116</v>
          </cell>
          <cell r="E180" t="str">
            <v>TROFEOS DEPORTIVOS</v>
          </cell>
          <cell r="G180">
            <v>12000</v>
          </cell>
          <cell r="H180">
            <v>0</v>
          </cell>
          <cell r="I180">
            <v>12000</v>
          </cell>
          <cell r="J180">
            <v>3977.66</v>
          </cell>
        </row>
        <row r="181">
          <cell r="A181" t="str">
            <v>A34122119</v>
          </cell>
          <cell r="B181" t="str">
            <v>A</v>
          </cell>
          <cell r="C181" t="str">
            <v>341</v>
          </cell>
          <cell r="D181" t="str">
            <v>22119</v>
          </cell>
          <cell r="E181" t="str">
            <v>MATERIAL TECNICO DEPORTIVO</v>
          </cell>
          <cell r="G181">
            <v>40000</v>
          </cell>
          <cell r="H181">
            <v>-30000</v>
          </cell>
          <cell r="I181">
            <v>10000</v>
          </cell>
          <cell r="J181">
            <v>4465.0600000000004</v>
          </cell>
        </row>
        <row r="182">
          <cell r="A182" t="str">
            <v>A34122200</v>
          </cell>
          <cell r="B182" t="str">
            <v>A</v>
          </cell>
          <cell r="C182" t="str">
            <v>341</v>
          </cell>
          <cell r="D182" t="str">
            <v>22200</v>
          </cell>
          <cell r="E182" t="str">
            <v>SERVICIOS DE TELECOMUNICACIONES</v>
          </cell>
          <cell r="G182">
            <v>8000</v>
          </cell>
          <cell r="H182">
            <v>0</v>
          </cell>
          <cell r="I182">
            <v>8000</v>
          </cell>
          <cell r="J182">
            <v>3546.81</v>
          </cell>
        </row>
        <row r="183">
          <cell r="A183" t="str">
            <v>A34122201</v>
          </cell>
          <cell r="B183" t="str">
            <v>A</v>
          </cell>
          <cell r="C183" t="str">
            <v>341</v>
          </cell>
          <cell r="D183" t="str">
            <v>22201</v>
          </cell>
          <cell r="E183" t="str">
            <v>POSTALES</v>
          </cell>
          <cell r="G183">
            <v>5000</v>
          </cell>
          <cell r="H183">
            <v>0</v>
          </cell>
          <cell r="I183">
            <v>5000</v>
          </cell>
          <cell r="J183">
            <v>4878.18</v>
          </cell>
        </row>
        <row r="184">
          <cell r="A184" t="str">
            <v>A34122402</v>
          </cell>
          <cell r="B184" t="str">
            <v>A</v>
          </cell>
          <cell r="C184" t="str">
            <v>341</v>
          </cell>
          <cell r="D184" t="str">
            <v>22402</v>
          </cell>
          <cell r="E184" t="str">
            <v>SEGUROS DEPORTIVOS</v>
          </cell>
          <cell r="G184">
            <v>60000</v>
          </cell>
          <cell r="H184">
            <v>0</v>
          </cell>
          <cell r="I184">
            <v>60000</v>
          </cell>
          <cell r="J184">
            <v>59586.73</v>
          </cell>
        </row>
        <row r="185">
          <cell r="A185" t="str">
            <v>A34122640</v>
          </cell>
          <cell r="B185" t="str">
            <v>A</v>
          </cell>
          <cell r="C185" t="str">
            <v>341</v>
          </cell>
          <cell r="D185" t="str">
            <v>22640</v>
          </cell>
          <cell r="E185" t="str">
            <v>ACTIVIDADES CONSEJO SECTORIAL DE DEPORTES</v>
          </cell>
          <cell r="G185">
            <v>0</v>
          </cell>
          <cell r="H185">
            <v>6000</v>
          </cell>
          <cell r="I185">
            <v>6000</v>
          </cell>
          <cell r="J185">
            <v>0</v>
          </cell>
        </row>
        <row r="186">
          <cell r="A186" t="str">
            <v>A34122690</v>
          </cell>
          <cell r="B186" t="str">
            <v>A</v>
          </cell>
          <cell r="C186" t="str">
            <v>341</v>
          </cell>
          <cell r="D186" t="str">
            <v>22690</v>
          </cell>
          <cell r="E186" t="str">
            <v>GASTOS DIVERSOS</v>
          </cell>
          <cell r="G186">
            <v>6000</v>
          </cell>
          <cell r="H186">
            <v>0</v>
          </cell>
          <cell r="I186">
            <v>6000</v>
          </cell>
          <cell r="J186">
            <v>601.13</v>
          </cell>
        </row>
        <row r="187">
          <cell r="A187" t="str">
            <v>A34122718</v>
          </cell>
          <cell r="B187" t="str">
            <v>A</v>
          </cell>
          <cell r="C187" t="str">
            <v>341</v>
          </cell>
          <cell r="D187" t="str">
            <v>22718</v>
          </cell>
          <cell r="E187" t="str">
            <v>MANTENIMIENTO ASCENSORES</v>
          </cell>
          <cell r="G187">
            <v>3750</v>
          </cell>
          <cell r="H187">
            <v>0</v>
          </cell>
          <cell r="I187">
            <v>3750</v>
          </cell>
          <cell r="J187">
            <v>1200.05</v>
          </cell>
        </row>
        <row r="188">
          <cell r="A188" t="str">
            <v>A34122719</v>
          </cell>
          <cell r="B188" t="str">
            <v>A</v>
          </cell>
          <cell r="C188" t="str">
            <v>341</v>
          </cell>
          <cell r="D188" t="str">
            <v>22719</v>
          </cell>
          <cell r="E188" t="str">
            <v>MANTENIMIENTO CLIMATIZACION</v>
          </cell>
          <cell r="G188">
            <v>25000</v>
          </cell>
          <cell r="H188">
            <v>0</v>
          </cell>
          <cell r="I188">
            <v>25000</v>
          </cell>
          <cell r="J188">
            <v>18644.2</v>
          </cell>
        </row>
        <row r="189">
          <cell r="A189" t="str">
            <v>A34122735</v>
          </cell>
          <cell r="B189" t="str">
            <v>A</v>
          </cell>
          <cell r="C189" t="str">
            <v>341</v>
          </cell>
          <cell r="D189" t="str">
            <v>22735</v>
          </cell>
          <cell r="E189" t="str">
            <v>ARBITRAJES Y COORDINACION</v>
          </cell>
          <cell r="G189">
            <v>10000</v>
          </cell>
          <cell r="H189">
            <v>0</v>
          </cell>
          <cell r="I189">
            <v>10000</v>
          </cell>
          <cell r="J189">
            <v>4058.5</v>
          </cell>
        </row>
        <row r="190">
          <cell r="A190" t="str">
            <v>A34122776</v>
          </cell>
          <cell r="B190" t="str">
            <v>A</v>
          </cell>
          <cell r="C190" t="str">
            <v>341</v>
          </cell>
          <cell r="D190" t="str">
            <v>22776</v>
          </cell>
          <cell r="E190" t="str">
            <v>CONTRATO GESTION ACTIVIDADES DEPORTIVAS</v>
          </cell>
          <cell r="G190">
            <v>0</v>
          </cell>
          <cell r="H190">
            <v>213550.2</v>
          </cell>
          <cell r="I190">
            <v>213550.2</v>
          </cell>
          <cell r="J190">
            <v>133895.82</v>
          </cell>
        </row>
        <row r="191">
          <cell r="A191" t="str">
            <v>A34122799</v>
          </cell>
          <cell r="B191" t="str">
            <v>A</v>
          </cell>
          <cell r="C191" t="str">
            <v>341</v>
          </cell>
          <cell r="D191" t="str">
            <v>22799</v>
          </cell>
          <cell r="E191" t="str">
            <v>OTROS TRABAJOS REAQLIZADO POR OTRAS EMPRESAS Y PROFES.</v>
          </cell>
          <cell r="G191">
            <v>2000</v>
          </cell>
          <cell r="H191">
            <v>0</v>
          </cell>
          <cell r="I191">
            <v>2000</v>
          </cell>
          <cell r="J191">
            <v>250</v>
          </cell>
        </row>
        <row r="192">
          <cell r="A192" t="str">
            <v>A34123120</v>
          </cell>
          <cell r="B192" t="str">
            <v>A</v>
          </cell>
          <cell r="C192" t="str">
            <v>341</v>
          </cell>
          <cell r="D192" t="str">
            <v>23120</v>
          </cell>
          <cell r="E192" t="str">
            <v>DEL PERSONAL NO DIRECTIVO</v>
          </cell>
          <cell r="G192">
            <v>1000</v>
          </cell>
          <cell r="H192">
            <v>0</v>
          </cell>
          <cell r="I192">
            <v>1000</v>
          </cell>
          <cell r="J192">
            <v>286.54000000000002</v>
          </cell>
        </row>
        <row r="193">
          <cell r="A193" t="str">
            <v>A34144900</v>
          </cell>
          <cell r="B193" t="str">
            <v>A</v>
          </cell>
          <cell r="C193" t="str">
            <v>341</v>
          </cell>
          <cell r="D193" t="str">
            <v>44900</v>
          </cell>
          <cell r="E193" t="str">
            <v>ENCOMIENDA A ASERPINTO GESTION INSTALACIONES DEPORTIVAS</v>
          </cell>
          <cell r="G193">
            <v>0</v>
          </cell>
          <cell r="H193">
            <v>190818.78</v>
          </cell>
          <cell r="I193">
            <v>190818.78</v>
          </cell>
          <cell r="J193">
            <v>0</v>
          </cell>
        </row>
        <row r="194">
          <cell r="A194" t="str">
            <v>A34148001</v>
          </cell>
          <cell r="B194" t="str">
            <v>A</v>
          </cell>
          <cell r="C194" t="str">
            <v>341</v>
          </cell>
          <cell r="D194" t="str">
            <v>48001</v>
          </cell>
          <cell r="E194" t="str">
            <v>FOMENTO DEPORTE ESCOLAR</v>
          </cell>
          <cell r="G194">
            <v>10000</v>
          </cell>
          <cell r="H194">
            <v>-5000</v>
          </cell>
          <cell r="I194">
            <v>5000</v>
          </cell>
          <cell r="J194">
            <v>3249.21</v>
          </cell>
        </row>
        <row r="195">
          <cell r="A195" t="str">
            <v>A34148004</v>
          </cell>
          <cell r="B195" t="str">
            <v>A</v>
          </cell>
          <cell r="C195" t="str">
            <v>341</v>
          </cell>
          <cell r="D195" t="str">
            <v>48004</v>
          </cell>
          <cell r="E195" t="str">
            <v>FOMENTO DEPORTE</v>
          </cell>
          <cell r="G195">
            <v>20000</v>
          </cell>
          <cell r="H195">
            <v>-10000</v>
          </cell>
          <cell r="I195">
            <v>10000</v>
          </cell>
          <cell r="J195">
            <v>198</v>
          </cell>
        </row>
        <row r="196">
          <cell r="A196" t="str">
            <v>A34148904</v>
          </cell>
          <cell r="B196" t="str">
            <v>A</v>
          </cell>
          <cell r="C196" t="str">
            <v>341</v>
          </cell>
          <cell r="D196" t="str">
            <v>48904</v>
          </cell>
          <cell r="E196" t="str">
            <v>PROGRAMAS DEPORTIVOS Y ACTIVIDADES</v>
          </cell>
          <cell r="G196">
            <v>70000</v>
          </cell>
          <cell r="H196">
            <v>-20000</v>
          </cell>
          <cell r="I196">
            <v>50000</v>
          </cell>
          <cell r="J196">
            <v>0</v>
          </cell>
        </row>
        <row r="197">
          <cell r="A197" t="str">
            <v>A34263205</v>
          </cell>
          <cell r="B197" t="str">
            <v>A</v>
          </cell>
          <cell r="C197" t="str">
            <v>342</v>
          </cell>
          <cell r="D197" t="str">
            <v>63205</v>
          </cell>
          <cell r="E197" t="str">
            <v>REPARACION-MEJORA CUBIERTA PABELLON DEP.P.ASTURIAS</v>
          </cell>
          <cell r="G197">
            <v>0</v>
          </cell>
          <cell r="H197">
            <v>494885.16</v>
          </cell>
          <cell r="I197">
            <v>494885.16</v>
          </cell>
          <cell r="J197">
            <v>0</v>
          </cell>
        </row>
        <row r="198">
          <cell r="A198" t="str">
            <v>A34263206</v>
          </cell>
          <cell r="B198" t="str">
            <v>A</v>
          </cell>
          <cell r="C198" t="str">
            <v>342</v>
          </cell>
          <cell r="D198" t="str">
            <v>63206</v>
          </cell>
          <cell r="E198" t="str">
            <v>CONSTRUC. CUBIERTA EN GRADERIO DE C.FUTBOL JUNTO A PAB.P.AST</v>
          </cell>
          <cell r="G198">
            <v>0</v>
          </cell>
          <cell r="H198">
            <v>23347.5</v>
          </cell>
          <cell r="I198">
            <v>23347.5</v>
          </cell>
          <cell r="J198">
            <v>0</v>
          </cell>
        </row>
        <row r="199">
          <cell r="A199" t="str">
            <v>A34263207</v>
          </cell>
          <cell r="B199" t="str">
            <v>A</v>
          </cell>
          <cell r="C199" t="str">
            <v>342</v>
          </cell>
          <cell r="D199" t="str">
            <v>63207</v>
          </cell>
          <cell r="E199" t="str">
            <v>REFORMA Y ACONDIC.VESTUARIOS ESTADIO FUTBOL AMELIA DEL CASTI</v>
          </cell>
          <cell r="G199">
            <v>0</v>
          </cell>
          <cell r="H199">
            <v>189594.4</v>
          </cell>
          <cell r="I199">
            <v>189594.4</v>
          </cell>
          <cell r="J199">
            <v>0</v>
          </cell>
        </row>
        <row r="200">
          <cell r="A200" t="str">
            <v>A34263208</v>
          </cell>
          <cell r="B200" t="str">
            <v>A</v>
          </cell>
          <cell r="C200" t="str">
            <v>342</v>
          </cell>
          <cell r="D200" t="str">
            <v>63208</v>
          </cell>
          <cell r="E200" t="str">
            <v>SUSTITUCION CUBIERTA FRONTON PARQUE J.CARLOS I</v>
          </cell>
          <cell r="G200">
            <v>0</v>
          </cell>
          <cell r="H200">
            <v>25571.06</v>
          </cell>
          <cell r="I200">
            <v>25571.06</v>
          </cell>
          <cell r="J200">
            <v>0</v>
          </cell>
        </row>
        <row r="201">
          <cell r="A201" t="str">
            <v>A34263209</v>
          </cell>
          <cell r="B201" t="str">
            <v>A</v>
          </cell>
          <cell r="C201" t="str">
            <v>342</v>
          </cell>
          <cell r="D201" t="str">
            <v>63209</v>
          </cell>
          <cell r="E201" t="str">
            <v>ARREGLOS Y MEJORAS SKATEPARK DEL PARQUE J.CARLOS I</v>
          </cell>
          <cell r="G201">
            <v>0</v>
          </cell>
          <cell r="H201">
            <v>180844.94</v>
          </cell>
          <cell r="I201">
            <v>180844.94</v>
          </cell>
          <cell r="J201">
            <v>0</v>
          </cell>
        </row>
        <row r="202">
          <cell r="A202" t="str">
            <v>A34263212</v>
          </cell>
          <cell r="B202" t="str">
            <v>A</v>
          </cell>
          <cell r="C202" t="str">
            <v>342</v>
          </cell>
          <cell r="D202" t="str">
            <v>63212</v>
          </cell>
          <cell r="E202" t="str">
            <v>REPARACION PISTA Y PARAMENTOS FRONTON APRQUE J. CARLOS I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A34263215</v>
          </cell>
          <cell r="B203" t="str">
            <v>A</v>
          </cell>
          <cell r="C203" t="str">
            <v>342</v>
          </cell>
          <cell r="D203" t="str">
            <v>63215</v>
          </cell>
          <cell r="E203" t="str">
            <v>OBRAS TRANSFORMACION FUENTES PARQ.GABRIEL MARTIN</v>
          </cell>
          <cell r="G203">
            <v>0</v>
          </cell>
          <cell r="H203">
            <v>100000</v>
          </cell>
          <cell r="I203">
            <v>100000</v>
          </cell>
          <cell r="J203">
            <v>0</v>
          </cell>
        </row>
        <row r="204">
          <cell r="A204" t="str">
            <v>A172122638</v>
          </cell>
          <cell r="B204" t="str">
            <v>A</v>
          </cell>
          <cell r="C204" t="str">
            <v>1721</v>
          </cell>
          <cell r="D204" t="str">
            <v>22638</v>
          </cell>
          <cell r="E204" t="str">
            <v>ACTIVIDADES AGENDA 21</v>
          </cell>
          <cell r="G204">
            <v>0</v>
          </cell>
          <cell r="H204">
            <v>6000</v>
          </cell>
          <cell r="I204">
            <v>6000</v>
          </cell>
          <cell r="J204">
            <v>0</v>
          </cell>
        </row>
        <row r="205">
          <cell r="A205" t="str">
            <v>A231113000</v>
          </cell>
          <cell r="B205" t="str">
            <v>A</v>
          </cell>
          <cell r="C205" t="str">
            <v>2311</v>
          </cell>
          <cell r="D205" t="str">
            <v>13000</v>
          </cell>
          <cell r="E205" t="str">
            <v>RETRIBUCIONES BÁSICAS</v>
          </cell>
          <cell r="G205">
            <v>513000</v>
          </cell>
          <cell r="H205">
            <v>0</v>
          </cell>
          <cell r="I205">
            <v>513000</v>
          </cell>
          <cell r="J205">
            <v>330138.11</v>
          </cell>
        </row>
        <row r="206">
          <cell r="A206" t="str">
            <v>A231113002</v>
          </cell>
          <cell r="B206" t="str">
            <v>A</v>
          </cell>
          <cell r="C206" t="str">
            <v>2311</v>
          </cell>
          <cell r="D206" t="str">
            <v>13002</v>
          </cell>
          <cell r="E206" t="str">
            <v>OTRAS REMUNERACIONES</v>
          </cell>
          <cell r="G206">
            <v>107000</v>
          </cell>
          <cell r="H206">
            <v>0</v>
          </cell>
          <cell r="I206">
            <v>107000</v>
          </cell>
          <cell r="J206">
            <v>56306.66</v>
          </cell>
        </row>
        <row r="207">
          <cell r="A207" t="str">
            <v>A231115000</v>
          </cell>
          <cell r="B207" t="str">
            <v>A</v>
          </cell>
          <cell r="C207" t="str">
            <v>2311</v>
          </cell>
          <cell r="D207" t="str">
            <v>15000</v>
          </cell>
          <cell r="E207" t="str">
            <v>PRODUCTIVIDAD</v>
          </cell>
          <cell r="G207">
            <v>67000</v>
          </cell>
          <cell r="H207">
            <v>0</v>
          </cell>
          <cell r="I207">
            <v>67000</v>
          </cell>
          <cell r="J207">
            <v>39696.14</v>
          </cell>
        </row>
        <row r="208">
          <cell r="A208" t="str">
            <v>A231115200</v>
          </cell>
          <cell r="B208" t="str">
            <v>A</v>
          </cell>
          <cell r="C208" t="str">
            <v>2311</v>
          </cell>
          <cell r="D208" t="str">
            <v>15200</v>
          </cell>
          <cell r="E208" t="str">
            <v>OTROS INCENTIVOS AL RENDIMIENTO</v>
          </cell>
          <cell r="G208">
            <v>5000</v>
          </cell>
          <cell r="H208">
            <v>0</v>
          </cell>
          <cell r="I208">
            <v>5000</v>
          </cell>
          <cell r="J208">
            <v>8464.9500000000007</v>
          </cell>
        </row>
        <row r="209">
          <cell r="A209" t="str">
            <v>A231116000</v>
          </cell>
          <cell r="B209" t="str">
            <v>A</v>
          </cell>
          <cell r="C209" t="str">
            <v>2311</v>
          </cell>
          <cell r="D209" t="str">
            <v>16000</v>
          </cell>
          <cell r="E209" t="str">
            <v>SEGURIDAD SOCIAL</v>
          </cell>
          <cell r="G209">
            <v>212000</v>
          </cell>
          <cell r="H209">
            <v>0</v>
          </cell>
          <cell r="I209">
            <v>212000</v>
          </cell>
          <cell r="J209">
            <v>133534.49</v>
          </cell>
        </row>
        <row r="210">
          <cell r="A210" t="str">
            <v>A231116200</v>
          </cell>
          <cell r="B210" t="str">
            <v>A</v>
          </cell>
          <cell r="C210" t="str">
            <v>2311</v>
          </cell>
          <cell r="D210" t="str">
            <v>16200</v>
          </cell>
          <cell r="E210" t="str">
            <v>FORMACIÓN Y PERFECCIONAMIENTO DEL PERSONAL</v>
          </cell>
          <cell r="G210">
            <v>4000</v>
          </cell>
          <cell r="H210">
            <v>0</v>
          </cell>
          <cell r="I210">
            <v>4000</v>
          </cell>
          <cell r="J210">
            <v>3732.65</v>
          </cell>
        </row>
        <row r="211">
          <cell r="A211" t="str">
            <v>A231116204</v>
          </cell>
          <cell r="B211" t="str">
            <v>A</v>
          </cell>
          <cell r="C211" t="str">
            <v>2311</v>
          </cell>
          <cell r="D211" t="str">
            <v>16204</v>
          </cell>
          <cell r="E211" t="str">
            <v>ACCIÓN SOCIAL</v>
          </cell>
          <cell r="G211">
            <v>6000</v>
          </cell>
          <cell r="H211">
            <v>0</v>
          </cell>
          <cell r="I211">
            <v>6000</v>
          </cell>
          <cell r="J211">
            <v>6947.17</v>
          </cell>
        </row>
        <row r="212">
          <cell r="A212" t="str">
            <v>A231116205</v>
          </cell>
          <cell r="B212" t="str">
            <v>A</v>
          </cell>
          <cell r="C212" t="str">
            <v>2311</v>
          </cell>
          <cell r="D212" t="str">
            <v>16205</v>
          </cell>
          <cell r="E212" t="str">
            <v>SEGUROS</v>
          </cell>
          <cell r="G212">
            <v>2400</v>
          </cell>
          <cell r="H212">
            <v>0</v>
          </cell>
          <cell r="I212">
            <v>2400</v>
          </cell>
          <cell r="J212">
            <v>1147.01</v>
          </cell>
        </row>
        <row r="213">
          <cell r="A213" t="str">
            <v>A231116209</v>
          </cell>
          <cell r="B213" t="str">
            <v>A</v>
          </cell>
          <cell r="C213" t="str">
            <v>2311</v>
          </cell>
          <cell r="D213" t="str">
            <v>16209</v>
          </cell>
          <cell r="E213" t="str">
            <v>OTROS GASTOS SOCIALES</v>
          </cell>
          <cell r="G213">
            <v>2100</v>
          </cell>
          <cell r="H213">
            <v>0</v>
          </cell>
          <cell r="I213">
            <v>2100</v>
          </cell>
          <cell r="J213">
            <v>662.11</v>
          </cell>
        </row>
        <row r="214">
          <cell r="A214" t="str">
            <v>A231120200</v>
          </cell>
          <cell r="B214" t="str">
            <v>A</v>
          </cell>
          <cell r="C214" t="str">
            <v>2311</v>
          </cell>
          <cell r="D214" t="str">
            <v>20200</v>
          </cell>
          <cell r="E214" t="str">
            <v>ARRENDAMIENTOS VIVIENDAS IVIMA</v>
          </cell>
          <cell r="G214">
            <v>5000</v>
          </cell>
          <cell r="H214">
            <v>-4990</v>
          </cell>
          <cell r="I214">
            <v>10</v>
          </cell>
          <cell r="J214">
            <v>0</v>
          </cell>
        </row>
        <row r="215">
          <cell r="A215" t="str">
            <v>A231120600</v>
          </cell>
          <cell r="B215" t="str">
            <v>A</v>
          </cell>
          <cell r="C215" t="str">
            <v>2311</v>
          </cell>
          <cell r="D215" t="str">
            <v>20600</v>
          </cell>
          <cell r="E215" t="str">
            <v>ARRENDAMIENTO EQUIPOS PROCESOS DE INFORMACION</v>
          </cell>
          <cell r="G215">
            <v>19000</v>
          </cell>
          <cell r="H215">
            <v>-5000</v>
          </cell>
          <cell r="I215">
            <v>14000</v>
          </cell>
          <cell r="J215">
            <v>7139.63</v>
          </cell>
        </row>
        <row r="216">
          <cell r="A216" t="str">
            <v>A231121200</v>
          </cell>
          <cell r="B216" t="str">
            <v>A</v>
          </cell>
          <cell r="C216" t="str">
            <v>2311</v>
          </cell>
          <cell r="D216" t="str">
            <v>21200</v>
          </cell>
          <cell r="E216" t="str">
            <v>REP. MANT. Y CONSERVACION EDIFICIOS</v>
          </cell>
          <cell r="G216">
            <v>5000</v>
          </cell>
          <cell r="H216">
            <v>-2990</v>
          </cell>
          <cell r="I216">
            <v>2010</v>
          </cell>
          <cell r="J216">
            <v>742.64</v>
          </cell>
        </row>
        <row r="217">
          <cell r="A217" t="str">
            <v>A231122100</v>
          </cell>
          <cell r="B217" t="str">
            <v>A</v>
          </cell>
          <cell r="C217" t="str">
            <v>2311</v>
          </cell>
          <cell r="D217" t="str">
            <v>22100</v>
          </cell>
          <cell r="E217" t="str">
            <v>SUMINISTROS: ENERGÍA ELÉCTRICA</v>
          </cell>
          <cell r="G217">
            <v>237100</v>
          </cell>
          <cell r="H217">
            <v>-15000</v>
          </cell>
          <cell r="I217">
            <v>222100</v>
          </cell>
          <cell r="J217">
            <v>214270.59</v>
          </cell>
        </row>
        <row r="218">
          <cell r="A218" t="str">
            <v>A231122101</v>
          </cell>
          <cell r="B218" t="str">
            <v>A</v>
          </cell>
          <cell r="C218" t="str">
            <v>2311</v>
          </cell>
          <cell r="D218" t="str">
            <v>22101</v>
          </cell>
          <cell r="E218" t="str">
            <v>SUMINISTROS: AGUA</v>
          </cell>
          <cell r="G218">
            <v>4500</v>
          </cell>
          <cell r="H218">
            <v>0</v>
          </cell>
          <cell r="I218">
            <v>4500</v>
          </cell>
          <cell r="J218">
            <v>1859.58</v>
          </cell>
        </row>
        <row r="219">
          <cell r="A219" t="str">
            <v>A231122102</v>
          </cell>
          <cell r="B219" t="str">
            <v>A</v>
          </cell>
          <cell r="C219" t="str">
            <v>2311</v>
          </cell>
          <cell r="D219" t="str">
            <v>22102</v>
          </cell>
          <cell r="E219" t="str">
            <v>GAS</v>
          </cell>
          <cell r="G219">
            <v>2600</v>
          </cell>
          <cell r="H219">
            <v>0</v>
          </cell>
          <cell r="I219">
            <v>2600</v>
          </cell>
          <cell r="J219">
            <v>11302.72</v>
          </cell>
        </row>
        <row r="220">
          <cell r="A220" t="str">
            <v>A231122200</v>
          </cell>
          <cell r="B220" t="str">
            <v>A</v>
          </cell>
          <cell r="C220" t="str">
            <v>2311</v>
          </cell>
          <cell r="D220" t="str">
            <v>22200</v>
          </cell>
          <cell r="E220" t="str">
            <v>SERVICIOS DE TELECOMUNICACIONES</v>
          </cell>
          <cell r="G220">
            <v>10000</v>
          </cell>
          <cell r="H220">
            <v>-3000</v>
          </cell>
          <cell r="I220">
            <v>7000</v>
          </cell>
          <cell r="J220">
            <v>3088.42</v>
          </cell>
        </row>
        <row r="221">
          <cell r="A221" t="str">
            <v>A231122201</v>
          </cell>
          <cell r="B221" t="str">
            <v>A</v>
          </cell>
          <cell r="C221" t="str">
            <v>2311</v>
          </cell>
          <cell r="D221" t="str">
            <v>22201</v>
          </cell>
          <cell r="E221" t="str">
            <v>POSTALES</v>
          </cell>
          <cell r="G221">
            <v>10000</v>
          </cell>
          <cell r="H221">
            <v>0</v>
          </cell>
          <cell r="I221">
            <v>10000</v>
          </cell>
          <cell r="J221">
            <v>9756.3700000000008</v>
          </cell>
        </row>
        <row r="222">
          <cell r="A222" t="str">
            <v>A231122642</v>
          </cell>
          <cell r="B222" t="str">
            <v>A</v>
          </cell>
          <cell r="C222" t="str">
            <v>2311</v>
          </cell>
          <cell r="D222" t="str">
            <v>22642</v>
          </cell>
          <cell r="E222" t="str">
            <v>ACTIVIDADES CONSEJO SECTORIAL BIENESTAR SOCIAL</v>
          </cell>
          <cell r="G222">
            <v>0</v>
          </cell>
          <cell r="H222">
            <v>6000</v>
          </cell>
          <cell r="I222">
            <v>6000</v>
          </cell>
          <cell r="J222">
            <v>0</v>
          </cell>
        </row>
        <row r="223">
          <cell r="A223" t="str">
            <v>A231122644</v>
          </cell>
          <cell r="B223" t="str">
            <v>A</v>
          </cell>
          <cell r="C223" t="str">
            <v>2311</v>
          </cell>
          <cell r="D223" t="str">
            <v>22644</v>
          </cell>
          <cell r="E223" t="str">
            <v>ACTIVIDADES CONSEJO SECTORIAL DE COOPERACION</v>
          </cell>
          <cell r="G223">
            <v>0</v>
          </cell>
          <cell r="H223">
            <v>3000</v>
          </cell>
          <cell r="I223">
            <v>3000</v>
          </cell>
          <cell r="J223">
            <v>0</v>
          </cell>
        </row>
        <row r="224">
          <cell r="A224" t="str">
            <v>A231122690</v>
          </cell>
          <cell r="B224" t="str">
            <v>A</v>
          </cell>
          <cell r="C224" t="str">
            <v>2311</v>
          </cell>
          <cell r="D224" t="str">
            <v>22690</v>
          </cell>
          <cell r="E224" t="str">
            <v>GASTOS DIVERSOS</v>
          </cell>
          <cell r="G224">
            <v>20000</v>
          </cell>
          <cell r="H224">
            <v>-10000</v>
          </cell>
          <cell r="I224">
            <v>10000</v>
          </cell>
          <cell r="J224">
            <v>114.01</v>
          </cell>
        </row>
        <row r="225">
          <cell r="A225" t="str">
            <v>A231122718</v>
          </cell>
          <cell r="B225" t="str">
            <v>A</v>
          </cell>
          <cell r="C225" t="str">
            <v>2311</v>
          </cell>
          <cell r="D225" t="str">
            <v>22718</v>
          </cell>
          <cell r="E225" t="str">
            <v>MANTENIMIENTO ASCENSORES</v>
          </cell>
          <cell r="G225">
            <v>1300</v>
          </cell>
          <cell r="H225">
            <v>0</v>
          </cell>
          <cell r="I225">
            <v>1300</v>
          </cell>
          <cell r="J225">
            <v>367.19</v>
          </cell>
        </row>
        <row r="226">
          <cell r="A226" t="str">
            <v>A231122719</v>
          </cell>
          <cell r="B226" t="str">
            <v>A</v>
          </cell>
          <cell r="C226" t="str">
            <v>2311</v>
          </cell>
          <cell r="D226" t="str">
            <v>22719</v>
          </cell>
          <cell r="E226" t="str">
            <v>MANTENIMIENTO CLIMATIZACION</v>
          </cell>
          <cell r="G226">
            <v>7000</v>
          </cell>
          <cell r="H226">
            <v>0</v>
          </cell>
          <cell r="I226">
            <v>7000</v>
          </cell>
          <cell r="J226">
            <v>5227.6000000000004</v>
          </cell>
        </row>
        <row r="227">
          <cell r="A227" t="str">
            <v>A231122722</v>
          </cell>
          <cell r="B227" t="str">
            <v>A</v>
          </cell>
          <cell r="C227" t="str">
            <v>2311</v>
          </cell>
          <cell r="D227" t="str">
            <v>22722</v>
          </cell>
          <cell r="E227" t="str">
            <v>CONTRATO ESTANCIAS EN RESIDENCIA PRIVADA</v>
          </cell>
          <cell r="G227">
            <v>28000</v>
          </cell>
          <cell r="H227">
            <v>-13000</v>
          </cell>
          <cell r="I227">
            <v>15000</v>
          </cell>
          <cell r="J227">
            <v>10147.68</v>
          </cell>
        </row>
        <row r="228">
          <cell r="A228" t="str">
            <v>A231122724</v>
          </cell>
          <cell r="B228" t="str">
            <v>A</v>
          </cell>
          <cell r="C228" t="str">
            <v>2311</v>
          </cell>
          <cell r="D228" t="str">
            <v>22724</v>
          </cell>
          <cell r="E228" t="str">
            <v>T.R.O.E.P.: SERVICIO TELEASISTENCIA</v>
          </cell>
          <cell r="G228">
            <v>45000</v>
          </cell>
          <cell r="H228">
            <v>0</v>
          </cell>
          <cell r="I228">
            <v>45000</v>
          </cell>
          <cell r="J228">
            <v>19564.2</v>
          </cell>
        </row>
        <row r="229">
          <cell r="A229" t="str">
            <v>A231122725</v>
          </cell>
          <cell r="B229" t="str">
            <v>A</v>
          </cell>
          <cell r="C229" t="str">
            <v>2311</v>
          </cell>
          <cell r="D229" t="str">
            <v>22725</v>
          </cell>
          <cell r="E229" t="str">
            <v>TRABAJOS EMPRESAS Y PROF: PROGRAMA DE FAMILIA</v>
          </cell>
          <cell r="G229">
            <v>124000</v>
          </cell>
          <cell r="H229">
            <v>-15000</v>
          </cell>
          <cell r="I229">
            <v>109000</v>
          </cell>
          <cell r="J229">
            <v>44762.32</v>
          </cell>
        </row>
        <row r="230">
          <cell r="A230" t="str">
            <v>A231122726</v>
          </cell>
          <cell r="B230" t="str">
            <v>A</v>
          </cell>
          <cell r="C230" t="str">
            <v>2311</v>
          </cell>
          <cell r="D230" t="str">
            <v>22726</v>
          </cell>
          <cell r="E230" t="str">
            <v>CONTRATO SERVICIO AYUDA A DOMICILIO</v>
          </cell>
          <cell r="G230">
            <v>300000</v>
          </cell>
          <cell r="H230">
            <v>58736.88</v>
          </cell>
          <cell r="I230">
            <v>358736.88</v>
          </cell>
          <cell r="J230">
            <v>207981.83</v>
          </cell>
        </row>
        <row r="231">
          <cell r="A231" t="str">
            <v>A231122727</v>
          </cell>
          <cell r="B231" t="str">
            <v>A</v>
          </cell>
          <cell r="C231" t="str">
            <v>2311</v>
          </cell>
          <cell r="D231" t="str">
            <v>22727</v>
          </cell>
          <cell r="E231" t="str">
            <v>T.R.O.E.P.:AUTONOMÍA PERSONAL</v>
          </cell>
          <cell r="G231">
            <v>75000</v>
          </cell>
          <cell r="H231">
            <v>-33000</v>
          </cell>
          <cell r="I231">
            <v>42000</v>
          </cell>
          <cell r="J231">
            <v>11303.43</v>
          </cell>
        </row>
        <row r="232">
          <cell r="A232" t="str">
            <v>A231122799</v>
          </cell>
          <cell r="B232" t="str">
            <v>A</v>
          </cell>
          <cell r="C232" t="str">
            <v>2311</v>
          </cell>
          <cell r="D232" t="str">
            <v>22799</v>
          </cell>
          <cell r="E232" t="str">
            <v>OTROS TRABAJOS REAQLIZADO POR OTRAS EMPRESAS Y PROFES.</v>
          </cell>
          <cell r="G232">
            <v>20000</v>
          </cell>
          <cell r="H232">
            <v>-19990</v>
          </cell>
          <cell r="I232">
            <v>10</v>
          </cell>
          <cell r="J232">
            <v>0</v>
          </cell>
        </row>
        <row r="233">
          <cell r="A233" t="str">
            <v>A231123300</v>
          </cell>
          <cell r="B233" t="str">
            <v>A</v>
          </cell>
          <cell r="C233" t="str">
            <v>2311</v>
          </cell>
          <cell r="D233" t="str">
            <v>23300</v>
          </cell>
          <cell r="E233" t="str">
            <v>OTRAS INDEMNIZACIONES</v>
          </cell>
          <cell r="G233">
            <v>30000</v>
          </cell>
          <cell r="H233">
            <v>-29990</v>
          </cell>
          <cell r="I233">
            <v>10</v>
          </cell>
          <cell r="J233">
            <v>0</v>
          </cell>
        </row>
        <row r="234">
          <cell r="A234" t="str">
            <v>A231148010</v>
          </cell>
          <cell r="B234" t="str">
            <v>A</v>
          </cell>
          <cell r="C234" t="str">
            <v>2311</v>
          </cell>
          <cell r="D234" t="str">
            <v>48010</v>
          </cell>
          <cell r="E234" t="str">
            <v>AYUDA HUMANITARIA</v>
          </cell>
          <cell r="G234">
            <v>0</v>
          </cell>
          <cell r="H234">
            <v>20000</v>
          </cell>
          <cell r="I234">
            <v>20000</v>
          </cell>
          <cell r="J234">
            <v>0</v>
          </cell>
        </row>
        <row r="235">
          <cell r="A235" t="str">
            <v>A231148012</v>
          </cell>
          <cell r="B235" t="str">
            <v>A</v>
          </cell>
          <cell r="C235" t="str">
            <v>2311</v>
          </cell>
          <cell r="D235" t="str">
            <v>48012</v>
          </cell>
          <cell r="E235" t="str">
            <v>CONVENIO ASOCIACION AMP DE PINTO</v>
          </cell>
          <cell r="G235">
            <v>0</v>
          </cell>
          <cell r="H235">
            <v>50000</v>
          </cell>
          <cell r="I235">
            <v>50000</v>
          </cell>
          <cell r="J235">
            <v>0</v>
          </cell>
        </row>
        <row r="236">
          <cell r="A236" t="str">
            <v>A231148018</v>
          </cell>
          <cell r="B236" t="str">
            <v>A</v>
          </cell>
          <cell r="C236" t="str">
            <v>2311</v>
          </cell>
          <cell r="D236" t="str">
            <v>48018</v>
          </cell>
          <cell r="E236" t="str">
            <v>EMERGENCIA SOCIAL BASICA</v>
          </cell>
          <cell r="G236">
            <v>300000</v>
          </cell>
          <cell r="H236">
            <v>0</v>
          </cell>
          <cell r="I236">
            <v>300000</v>
          </cell>
          <cell r="J236">
            <v>156816.92000000001</v>
          </cell>
        </row>
        <row r="237">
          <cell r="A237" t="str">
            <v>A231148021</v>
          </cell>
          <cell r="B237" t="str">
            <v>A</v>
          </cell>
          <cell r="C237" t="str">
            <v>2311</v>
          </cell>
          <cell r="D237" t="str">
            <v>48021</v>
          </cell>
          <cell r="E237" t="str">
            <v>AYUDAS MEJORA HABITABILIDAD</v>
          </cell>
          <cell r="G237">
            <v>12000</v>
          </cell>
          <cell r="H237">
            <v>0</v>
          </cell>
          <cell r="I237">
            <v>12000</v>
          </cell>
          <cell r="J237">
            <v>0</v>
          </cell>
        </row>
        <row r="238">
          <cell r="A238" t="str">
            <v>A231313000</v>
          </cell>
          <cell r="B238" t="str">
            <v>A</v>
          </cell>
          <cell r="C238" t="str">
            <v>2313</v>
          </cell>
          <cell r="D238" t="str">
            <v>13000</v>
          </cell>
          <cell r="E238" t="str">
            <v>RETRIBUCIONES BÁSICAS</v>
          </cell>
          <cell r="G238">
            <v>109000</v>
          </cell>
          <cell r="H238">
            <v>0</v>
          </cell>
          <cell r="I238">
            <v>109000</v>
          </cell>
          <cell r="J238">
            <v>82068.23</v>
          </cell>
        </row>
        <row r="239">
          <cell r="A239" t="str">
            <v>A231313002</v>
          </cell>
          <cell r="B239" t="str">
            <v>A</v>
          </cell>
          <cell r="C239" t="str">
            <v>2313</v>
          </cell>
          <cell r="D239" t="str">
            <v>13002</v>
          </cell>
          <cell r="E239" t="str">
            <v>OTRAS REMUNERACIONES</v>
          </cell>
          <cell r="G239">
            <v>27000</v>
          </cell>
          <cell r="H239">
            <v>0</v>
          </cell>
          <cell r="I239">
            <v>27000</v>
          </cell>
          <cell r="J239">
            <v>21253.66</v>
          </cell>
        </row>
        <row r="240">
          <cell r="A240" t="str">
            <v>A231315000</v>
          </cell>
          <cell r="B240" t="str">
            <v>A</v>
          </cell>
          <cell r="C240" t="str">
            <v>2313</v>
          </cell>
          <cell r="D240" t="str">
            <v>15000</v>
          </cell>
          <cell r="E240" t="str">
            <v>PRODUCTIVIDAD</v>
          </cell>
          <cell r="G240">
            <v>13000</v>
          </cell>
          <cell r="H240">
            <v>0</v>
          </cell>
          <cell r="I240">
            <v>13000</v>
          </cell>
          <cell r="J240">
            <v>10246.19</v>
          </cell>
        </row>
        <row r="241">
          <cell r="A241" t="str">
            <v>A231315200</v>
          </cell>
          <cell r="B241" t="str">
            <v>A</v>
          </cell>
          <cell r="C241" t="str">
            <v>2313</v>
          </cell>
          <cell r="D241" t="str">
            <v>15200</v>
          </cell>
          <cell r="E241" t="str">
            <v>OTROS INCENTIVOS AL RENDIMIENTO</v>
          </cell>
          <cell r="G241">
            <v>3000</v>
          </cell>
          <cell r="H241">
            <v>0</v>
          </cell>
          <cell r="I241">
            <v>3000</v>
          </cell>
          <cell r="J241">
            <v>688.87</v>
          </cell>
        </row>
        <row r="242">
          <cell r="A242" t="str">
            <v>A231316000</v>
          </cell>
          <cell r="B242" t="str">
            <v>A</v>
          </cell>
          <cell r="C242" t="str">
            <v>2313</v>
          </cell>
          <cell r="D242" t="str">
            <v>16000</v>
          </cell>
          <cell r="E242" t="str">
            <v>SEGURIDAD SOCIAL</v>
          </cell>
          <cell r="G242">
            <v>47000</v>
          </cell>
          <cell r="H242">
            <v>0</v>
          </cell>
          <cell r="I242">
            <v>47000</v>
          </cell>
          <cell r="J242">
            <v>29604.33</v>
          </cell>
        </row>
        <row r="243">
          <cell r="A243" t="str">
            <v>A231316204</v>
          </cell>
          <cell r="B243" t="str">
            <v>A</v>
          </cell>
          <cell r="C243" t="str">
            <v>2313</v>
          </cell>
          <cell r="D243" t="str">
            <v>16204</v>
          </cell>
          <cell r="E243" t="str">
            <v>ACCIÓN SOCIAL</v>
          </cell>
          <cell r="G243">
            <v>3000</v>
          </cell>
          <cell r="H243">
            <v>0</v>
          </cell>
          <cell r="I243">
            <v>3000</v>
          </cell>
          <cell r="J243">
            <v>2540.31</v>
          </cell>
        </row>
        <row r="244">
          <cell r="A244" t="str">
            <v>A231316205</v>
          </cell>
          <cell r="B244" t="str">
            <v>A</v>
          </cell>
          <cell r="C244" t="str">
            <v>2313</v>
          </cell>
          <cell r="D244" t="str">
            <v>16205</v>
          </cell>
          <cell r="E244" t="str">
            <v>SEGUROS</v>
          </cell>
          <cell r="G244">
            <v>100</v>
          </cell>
          <cell r="H244">
            <v>0</v>
          </cell>
          <cell r="I244">
            <v>100</v>
          </cell>
          <cell r="J244">
            <v>47.79</v>
          </cell>
        </row>
        <row r="245">
          <cell r="A245" t="str">
            <v>A231316209</v>
          </cell>
          <cell r="B245" t="str">
            <v>A</v>
          </cell>
          <cell r="C245" t="str">
            <v>2313</v>
          </cell>
          <cell r="D245" t="str">
            <v>16209</v>
          </cell>
          <cell r="E245" t="str">
            <v>OTROS GASTOS SOCIALES</v>
          </cell>
          <cell r="G245">
            <v>100</v>
          </cell>
          <cell r="H245">
            <v>0</v>
          </cell>
          <cell r="I245">
            <v>100</v>
          </cell>
          <cell r="J245">
            <v>29.2</v>
          </cell>
        </row>
        <row r="246">
          <cell r="A246" t="str">
            <v>A231320600</v>
          </cell>
          <cell r="B246" t="str">
            <v>A</v>
          </cell>
          <cell r="C246" t="str">
            <v>2313</v>
          </cell>
          <cell r="D246" t="str">
            <v>20600</v>
          </cell>
          <cell r="E246" t="str">
            <v>ARRENDAMIENTO EQUIPOS PROCESOS DE INFORMACION</v>
          </cell>
          <cell r="G246">
            <v>9500</v>
          </cell>
          <cell r="H246">
            <v>-3000</v>
          </cell>
          <cell r="I246">
            <v>6500</v>
          </cell>
          <cell r="J246">
            <v>3569.81</v>
          </cell>
        </row>
        <row r="247">
          <cell r="A247" t="str">
            <v>A231321200</v>
          </cell>
          <cell r="B247" t="str">
            <v>A</v>
          </cell>
          <cell r="C247" t="str">
            <v>2313</v>
          </cell>
          <cell r="D247" t="str">
            <v>21200</v>
          </cell>
          <cell r="E247" t="str">
            <v>REP. MANT. Y CONSERVACION EDIFICIOS</v>
          </cell>
          <cell r="G247">
            <v>4000</v>
          </cell>
          <cell r="H247">
            <v>-2990</v>
          </cell>
          <cell r="I247">
            <v>1010</v>
          </cell>
          <cell r="J247">
            <v>318.23</v>
          </cell>
        </row>
        <row r="248">
          <cell r="A248" t="str">
            <v>A231322100</v>
          </cell>
          <cell r="B248" t="str">
            <v>A</v>
          </cell>
          <cell r="C248" t="str">
            <v>2313</v>
          </cell>
          <cell r="D248" t="str">
            <v>22100</v>
          </cell>
          <cell r="E248" t="str">
            <v>SUMINISTROS: ENERGÍA ELÉCTRICA</v>
          </cell>
          <cell r="G248">
            <v>3000</v>
          </cell>
          <cell r="H248">
            <v>-2990</v>
          </cell>
          <cell r="I248">
            <v>10</v>
          </cell>
          <cell r="J248">
            <v>0</v>
          </cell>
        </row>
        <row r="249">
          <cell r="A249" t="str">
            <v>A231322101</v>
          </cell>
          <cell r="B249" t="str">
            <v>A</v>
          </cell>
          <cell r="C249" t="str">
            <v>2313</v>
          </cell>
          <cell r="D249" t="str">
            <v>22101</v>
          </cell>
          <cell r="E249" t="str">
            <v>SUMINISTROS: AGUA</v>
          </cell>
          <cell r="G249">
            <v>650</v>
          </cell>
          <cell r="H249">
            <v>0</v>
          </cell>
          <cell r="I249">
            <v>650</v>
          </cell>
          <cell r="J249">
            <v>665.5</v>
          </cell>
        </row>
        <row r="250">
          <cell r="A250" t="str">
            <v>A231322200</v>
          </cell>
          <cell r="B250" t="str">
            <v>A</v>
          </cell>
          <cell r="C250" t="str">
            <v>2313</v>
          </cell>
          <cell r="D250" t="str">
            <v>22200</v>
          </cell>
          <cell r="E250" t="str">
            <v>SERVICIOS DE TELECOMUNICACIONES</v>
          </cell>
          <cell r="G250">
            <v>3500</v>
          </cell>
          <cell r="H250">
            <v>-1000</v>
          </cell>
          <cell r="I250">
            <v>2500</v>
          </cell>
          <cell r="J250">
            <v>1386.44</v>
          </cell>
        </row>
        <row r="251">
          <cell r="A251" t="str">
            <v>A231322606</v>
          </cell>
          <cell r="B251" t="str">
            <v>A</v>
          </cell>
          <cell r="C251" t="str">
            <v>2313</v>
          </cell>
          <cell r="D251" t="str">
            <v>22606</v>
          </cell>
          <cell r="E251" t="str">
            <v>REUNIONES, CONFERENCIAS, CURSOS</v>
          </cell>
          <cell r="G251">
            <v>2000</v>
          </cell>
          <cell r="H251">
            <v>0</v>
          </cell>
          <cell r="I251">
            <v>2000</v>
          </cell>
          <cell r="J251">
            <v>553.36</v>
          </cell>
        </row>
        <row r="252">
          <cell r="A252" t="str">
            <v>A231322612</v>
          </cell>
          <cell r="B252" t="str">
            <v>A</v>
          </cell>
          <cell r="C252" t="str">
            <v>2313</v>
          </cell>
          <cell r="D252" t="str">
            <v>22612</v>
          </cell>
          <cell r="E252" t="str">
            <v>PUNTO MUNICIPAL SOLIDARIO</v>
          </cell>
          <cell r="G252">
            <v>2000</v>
          </cell>
          <cell r="H252">
            <v>0</v>
          </cell>
          <cell r="I252">
            <v>2000</v>
          </cell>
          <cell r="J252">
            <v>0</v>
          </cell>
        </row>
        <row r="253">
          <cell r="A253" t="str">
            <v>A231322616</v>
          </cell>
          <cell r="B253" t="str">
            <v>A</v>
          </cell>
          <cell r="C253" t="str">
            <v>2313</v>
          </cell>
          <cell r="D253" t="str">
            <v>22616</v>
          </cell>
          <cell r="E253" t="str">
            <v>PUNTO DE INFORMACIÓN ASOCIATIVA</v>
          </cell>
          <cell r="G253">
            <v>2000</v>
          </cell>
          <cell r="H253">
            <v>0</v>
          </cell>
          <cell r="I253">
            <v>2000</v>
          </cell>
          <cell r="J253">
            <v>0</v>
          </cell>
        </row>
        <row r="254">
          <cell r="A254" t="str">
            <v>A231322617</v>
          </cell>
          <cell r="B254" t="str">
            <v>A</v>
          </cell>
          <cell r="C254" t="str">
            <v>2313</v>
          </cell>
          <cell r="D254" t="str">
            <v>22617</v>
          </cell>
          <cell r="E254" t="str">
            <v>PLAN DE IGUALDAD</v>
          </cell>
          <cell r="G254">
            <v>5900</v>
          </cell>
          <cell r="H254">
            <v>10000</v>
          </cell>
          <cell r="I254">
            <v>15900</v>
          </cell>
          <cell r="J254">
            <v>0</v>
          </cell>
        </row>
        <row r="255">
          <cell r="A255" t="str">
            <v>A231322624</v>
          </cell>
          <cell r="B255" t="str">
            <v>A</v>
          </cell>
          <cell r="C255" t="str">
            <v>2313</v>
          </cell>
          <cell r="D255" t="str">
            <v>22624</v>
          </cell>
          <cell r="E255" t="str">
            <v>PREVENCIÓN Y SENSIBILIZACIÓN</v>
          </cell>
          <cell r="G255">
            <v>10000</v>
          </cell>
          <cell r="H255">
            <v>30000</v>
          </cell>
          <cell r="I255">
            <v>40000</v>
          </cell>
          <cell r="J255">
            <v>10080.5</v>
          </cell>
        </row>
        <row r="256">
          <cell r="A256" t="str">
            <v>A231322625</v>
          </cell>
          <cell r="B256" t="str">
            <v>A</v>
          </cell>
          <cell r="C256" t="str">
            <v>2313</v>
          </cell>
          <cell r="D256" t="str">
            <v>22625</v>
          </cell>
          <cell r="E256" t="str">
            <v>CONCILIACIÓN Y CORRESPONSABILIDAD</v>
          </cell>
          <cell r="G256">
            <v>25000</v>
          </cell>
          <cell r="H256">
            <v>0</v>
          </cell>
          <cell r="I256">
            <v>25000</v>
          </cell>
          <cell r="J256">
            <v>11202.5</v>
          </cell>
        </row>
        <row r="257">
          <cell r="A257" t="str">
            <v>A231322626</v>
          </cell>
          <cell r="B257" t="str">
            <v>A</v>
          </cell>
          <cell r="C257" t="str">
            <v>2313</v>
          </cell>
          <cell r="D257" t="str">
            <v>22626</v>
          </cell>
          <cell r="E257" t="str">
            <v>IGUALDAD DE OPORTUNIDADES</v>
          </cell>
          <cell r="G257">
            <v>8000</v>
          </cell>
          <cell r="H257">
            <v>0</v>
          </cell>
          <cell r="I257">
            <v>8000</v>
          </cell>
          <cell r="J257">
            <v>600</v>
          </cell>
        </row>
        <row r="258">
          <cell r="A258" t="str">
            <v>A231322690</v>
          </cell>
          <cell r="B258" t="str">
            <v>A</v>
          </cell>
          <cell r="C258" t="str">
            <v>2313</v>
          </cell>
          <cell r="D258" t="str">
            <v>22690</v>
          </cell>
          <cell r="E258" t="str">
            <v>GASTOS DIVERSOS</v>
          </cell>
          <cell r="G258">
            <v>9000</v>
          </cell>
          <cell r="H258">
            <v>0</v>
          </cell>
          <cell r="I258">
            <v>9000</v>
          </cell>
          <cell r="J258">
            <v>3175</v>
          </cell>
        </row>
        <row r="259">
          <cell r="A259" t="str">
            <v>A231322718</v>
          </cell>
          <cell r="B259" t="str">
            <v>A</v>
          </cell>
          <cell r="C259" t="str">
            <v>2313</v>
          </cell>
          <cell r="D259" t="str">
            <v>22718</v>
          </cell>
          <cell r="E259" t="str">
            <v>MANTENIMIENTO ASCENSORES</v>
          </cell>
          <cell r="G259">
            <v>1250</v>
          </cell>
          <cell r="H259">
            <v>0</v>
          </cell>
          <cell r="I259">
            <v>1250</v>
          </cell>
          <cell r="J259">
            <v>168.68</v>
          </cell>
        </row>
        <row r="260">
          <cell r="A260" t="str">
            <v>A231322719</v>
          </cell>
          <cell r="B260" t="str">
            <v>A</v>
          </cell>
          <cell r="C260" t="str">
            <v>2313</v>
          </cell>
          <cell r="D260" t="str">
            <v>22719</v>
          </cell>
          <cell r="E260" t="str">
            <v>MANTENIMIENTO CLIMATIZACION</v>
          </cell>
          <cell r="G260">
            <v>7000</v>
          </cell>
          <cell r="H260">
            <v>0</v>
          </cell>
          <cell r="I260">
            <v>7000</v>
          </cell>
          <cell r="J260">
            <v>6256.78</v>
          </cell>
        </row>
        <row r="261">
          <cell r="A261" t="str">
            <v>A231348022</v>
          </cell>
          <cell r="B261" t="str">
            <v>A</v>
          </cell>
          <cell r="C261" t="str">
            <v>2313</v>
          </cell>
          <cell r="D261" t="str">
            <v>48022</v>
          </cell>
          <cell r="E261" t="str">
            <v>AYUDAS Y SUBVENCIONES A  ORGANIZACIONES VECINALES</v>
          </cell>
          <cell r="G261">
            <v>50000</v>
          </cell>
          <cell r="H261">
            <v>0</v>
          </cell>
          <cell r="I261">
            <v>50000</v>
          </cell>
          <cell r="J261">
            <v>0</v>
          </cell>
        </row>
        <row r="262">
          <cell r="A262" t="str">
            <v>A320113000</v>
          </cell>
          <cell r="B262" t="str">
            <v>A</v>
          </cell>
          <cell r="C262" t="str">
            <v>3201</v>
          </cell>
          <cell r="D262" t="str">
            <v>13000</v>
          </cell>
          <cell r="E262" t="str">
            <v>RETRIBUCIONES BÁSICAS</v>
          </cell>
          <cell r="G262">
            <v>320000</v>
          </cell>
          <cell r="H262">
            <v>-28000</v>
          </cell>
          <cell r="I262">
            <v>292000</v>
          </cell>
          <cell r="J262">
            <v>199696.42</v>
          </cell>
        </row>
        <row r="263">
          <cell r="A263" t="str">
            <v>A320113002</v>
          </cell>
          <cell r="B263" t="str">
            <v>A</v>
          </cell>
          <cell r="C263" t="str">
            <v>3201</v>
          </cell>
          <cell r="D263" t="str">
            <v>13002</v>
          </cell>
          <cell r="E263" t="str">
            <v>OTRAS REMUNERACIONES</v>
          </cell>
          <cell r="G263">
            <v>92000</v>
          </cell>
          <cell r="H263">
            <v>-8000</v>
          </cell>
          <cell r="I263">
            <v>84000</v>
          </cell>
          <cell r="J263">
            <v>59761.67</v>
          </cell>
        </row>
        <row r="264">
          <cell r="A264" t="str">
            <v>A320115000</v>
          </cell>
          <cell r="B264" t="str">
            <v>A</v>
          </cell>
          <cell r="C264" t="str">
            <v>3201</v>
          </cell>
          <cell r="D264" t="str">
            <v>15000</v>
          </cell>
          <cell r="E264" t="str">
            <v>PRODUCTIVIDAD</v>
          </cell>
          <cell r="G264">
            <v>43000</v>
          </cell>
          <cell r="H264">
            <v>-4000</v>
          </cell>
          <cell r="I264">
            <v>39000</v>
          </cell>
          <cell r="J264">
            <v>27509.91</v>
          </cell>
        </row>
        <row r="265">
          <cell r="A265" t="str">
            <v>A320115200</v>
          </cell>
          <cell r="B265" t="str">
            <v>A</v>
          </cell>
          <cell r="C265" t="str">
            <v>3201</v>
          </cell>
          <cell r="D265" t="str">
            <v>15200</v>
          </cell>
          <cell r="E265" t="str">
            <v>OTROS INCENTIVOS AL RENDIMIENTO</v>
          </cell>
          <cell r="G265">
            <v>1000</v>
          </cell>
          <cell r="H265">
            <v>0</v>
          </cell>
          <cell r="I265">
            <v>1000</v>
          </cell>
          <cell r="J265">
            <v>299.06</v>
          </cell>
        </row>
        <row r="266">
          <cell r="A266" t="str">
            <v>A320116000</v>
          </cell>
          <cell r="B266" t="str">
            <v>A</v>
          </cell>
          <cell r="C266" t="str">
            <v>3201</v>
          </cell>
          <cell r="D266" t="str">
            <v>16000</v>
          </cell>
          <cell r="E266" t="str">
            <v>SEGURIDAD SOCIAL</v>
          </cell>
          <cell r="G266">
            <v>144000</v>
          </cell>
          <cell r="H266">
            <v>-30000</v>
          </cell>
          <cell r="I266">
            <v>114000</v>
          </cell>
          <cell r="J266">
            <v>90702.68</v>
          </cell>
        </row>
        <row r="267">
          <cell r="A267" t="str">
            <v>A320116200</v>
          </cell>
          <cell r="B267" t="str">
            <v>A</v>
          </cell>
          <cell r="C267" t="str">
            <v>3201</v>
          </cell>
          <cell r="D267" t="str">
            <v>16200</v>
          </cell>
          <cell r="E267" t="str">
            <v>FORMACIÓN Y PERFECCIONAMIENTO DEL PERSONAL</v>
          </cell>
          <cell r="G267">
            <v>3000</v>
          </cell>
          <cell r="H267">
            <v>0</v>
          </cell>
          <cell r="I267">
            <v>3000</v>
          </cell>
          <cell r="J267">
            <v>1687.8</v>
          </cell>
        </row>
        <row r="268">
          <cell r="A268" t="str">
            <v>A320116204</v>
          </cell>
          <cell r="B268" t="str">
            <v>A</v>
          </cell>
          <cell r="C268" t="str">
            <v>3201</v>
          </cell>
          <cell r="D268" t="str">
            <v>16204</v>
          </cell>
          <cell r="E268" t="str">
            <v>ACCIÓN SOCIAL</v>
          </cell>
          <cell r="G268">
            <v>12000</v>
          </cell>
          <cell r="H268">
            <v>-5000</v>
          </cell>
          <cell r="I268">
            <v>7000</v>
          </cell>
          <cell r="J268">
            <v>4552.24</v>
          </cell>
        </row>
        <row r="269">
          <cell r="A269" t="str">
            <v>A320116205</v>
          </cell>
          <cell r="B269" t="str">
            <v>A</v>
          </cell>
          <cell r="C269" t="str">
            <v>3201</v>
          </cell>
          <cell r="D269" t="str">
            <v>16205</v>
          </cell>
          <cell r="E269" t="str">
            <v>SEGUROS</v>
          </cell>
          <cell r="G269">
            <v>1000</v>
          </cell>
          <cell r="H269">
            <v>0</v>
          </cell>
          <cell r="I269">
            <v>1000</v>
          </cell>
          <cell r="J269">
            <v>477.93</v>
          </cell>
        </row>
        <row r="270">
          <cell r="A270" t="str">
            <v>A320116209</v>
          </cell>
          <cell r="B270" t="str">
            <v>A</v>
          </cell>
          <cell r="C270" t="str">
            <v>3201</v>
          </cell>
          <cell r="D270" t="str">
            <v>16209</v>
          </cell>
          <cell r="E270" t="str">
            <v>OTROS GASTOS SOCIALES</v>
          </cell>
          <cell r="G270">
            <v>500</v>
          </cell>
          <cell r="H270">
            <v>0</v>
          </cell>
          <cell r="I270">
            <v>500</v>
          </cell>
          <cell r="J270">
            <v>146.84</v>
          </cell>
        </row>
        <row r="271">
          <cell r="A271" t="str">
            <v>A320120600</v>
          </cell>
          <cell r="B271" t="str">
            <v>A</v>
          </cell>
          <cell r="C271" t="str">
            <v>3201</v>
          </cell>
          <cell r="D271" t="str">
            <v>20600</v>
          </cell>
          <cell r="E271" t="str">
            <v>ARRENDAMIENTO EQUIPOS PROCESOS DE INFORMACION</v>
          </cell>
          <cell r="G271">
            <v>900</v>
          </cell>
          <cell r="H271">
            <v>0</v>
          </cell>
          <cell r="I271">
            <v>900</v>
          </cell>
          <cell r="J271">
            <v>338.61</v>
          </cell>
        </row>
        <row r="272">
          <cell r="A272" t="str">
            <v>A320121200</v>
          </cell>
          <cell r="B272" t="str">
            <v>A</v>
          </cell>
          <cell r="C272" t="str">
            <v>3201</v>
          </cell>
          <cell r="D272" t="str">
            <v>21200</v>
          </cell>
          <cell r="E272" t="str">
            <v>REP. MANT. Y CONSERVACION EDIFICIOS</v>
          </cell>
          <cell r="G272">
            <v>2000</v>
          </cell>
          <cell r="H272">
            <v>0</v>
          </cell>
          <cell r="I272">
            <v>2000</v>
          </cell>
          <cell r="J272">
            <v>921.42</v>
          </cell>
        </row>
        <row r="273">
          <cell r="A273" t="str">
            <v>A320122100</v>
          </cell>
          <cell r="B273" t="str">
            <v>A</v>
          </cell>
          <cell r="C273" t="str">
            <v>3201</v>
          </cell>
          <cell r="D273" t="str">
            <v>22100</v>
          </cell>
          <cell r="E273" t="str">
            <v>SUMINISTROS: ENERGÍA ELÉCTRICA</v>
          </cell>
          <cell r="G273">
            <v>11000</v>
          </cell>
          <cell r="H273">
            <v>-10990</v>
          </cell>
          <cell r="I273">
            <v>10</v>
          </cell>
          <cell r="J273">
            <v>0</v>
          </cell>
        </row>
        <row r="274">
          <cell r="A274" t="str">
            <v>A320122101</v>
          </cell>
          <cell r="B274" t="str">
            <v>A</v>
          </cell>
          <cell r="C274" t="str">
            <v>3201</v>
          </cell>
          <cell r="D274" t="str">
            <v>22101</v>
          </cell>
          <cell r="E274" t="str">
            <v>SUMINISTROS: AGUA</v>
          </cell>
          <cell r="G274">
            <v>1000</v>
          </cell>
          <cell r="H274">
            <v>0</v>
          </cell>
          <cell r="I274">
            <v>1000</v>
          </cell>
          <cell r="J274">
            <v>669.45</v>
          </cell>
        </row>
        <row r="275">
          <cell r="A275" t="str">
            <v>A320122103</v>
          </cell>
          <cell r="B275" t="str">
            <v>A</v>
          </cell>
          <cell r="C275" t="str">
            <v>3201</v>
          </cell>
          <cell r="D275" t="str">
            <v>22103</v>
          </cell>
          <cell r="E275" t="str">
            <v>COMBUSTIBLES Y CARBURANTES</v>
          </cell>
          <cell r="G275">
            <v>5500</v>
          </cell>
          <cell r="H275">
            <v>0</v>
          </cell>
          <cell r="I275">
            <v>5500</v>
          </cell>
          <cell r="J275">
            <v>4989.6000000000004</v>
          </cell>
        </row>
        <row r="276">
          <cell r="A276" t="str">
            <v>A320122200</v>
          </cell>
          <cell r="B276" t="str">
            <v>A</v>
          </cell>
          <cell r="C276" t="str">
            <v>3201</v>
          </cell>
          <cell r="D276" t="str">
            <v>22200</v>
          </cell>
          <cell r="E276" t="str">
            <v>SERVICIOS DE TELECOMUNICACIONES</v>
          </cell>
          <cell r="G276">
            <v>600</v>
          </cell>
          <cell r="H276">
            <v>0</v>
          </cell>
          <cell r="I276">
            <v>600</v>
          </cell>
          <cell r="J276">
            <v>352.17</v>
          </cell>
        </row>
        <row r="277">
          <cell r="A277" t="str">
            <v>A320122699</v>
          </cell>
          <cell r="B277" t="str">
            <v>A</v>
          </cell>
          <cell r="C277" t="str">
            <v>3201</v>
          </cell>
          <cell r="D277" t="str">
            <v>22699</v>
          </cell>
          <cell r="E277" t="str">
            <v>OTROS GASTOS DIVERSOS</v>
          </cell>
          <cell r="G277">
            <v>1250</v>
          </cell>
          <cell r="H277">
            <v>0</v>
          </cell>
          <cell r="I277">
            <v>1250</v>
          </cell>
          <cell r="J277">
            <v>1251.3900000000001</v>
          </cell>
        </row>
        <row r="278">
          <cell r="A278" t="str">
            <v>A320122718</v>
          </cell>
          <cell r="B278" t="str">
            <v>A</v>
          </cell>
          <cell r="C278" t="str">
            <v>3201</v>
          </cell>
          <cell r="D278" t="str">
            <v>22718</v>
          </cell>
          <cell r="E278" t="str">
            <v>MANTENIMIENTO ASCENSORES</v>
          </cell>
          <cell r="G278">
            <v>1250</v>
          </cell>
          <cell r="H278">
            <v>0</v>
          </cell>
          <cell r="I278">
            <v>1250</v>
          </cell>
          <cell r="J278">
            <v>352.71</v>
          </cell>
        </row>
        <row r="279">
          <cell r="A279" t="str">
            <v>A320122719</v>
          </cell>
          <cell r="B279" t="str">
            <v>A</v>
          </cell>
          <cell r="C279" t="str">
            <v>3201</v>
          </cell>
          <cell r="D279" t="str">
            <v>22719</v>
          </cell>
          <cell r="E279" t="str">
            <v>MANTENIMIENTO CLIMATIZACION</v>
          </cell>
          <cell r="G279">
            <v>2000</v>
          </cell>
          <cell r="H279">
            <v>0</v>
          </cell>
          <cell r="I279">
            <v>2000</v>
          </cell>
          <cell r="J279">
            <v>1722.84</v>
          </cell>
        </row>
        <row r="280">
          <cell r="A280" t="str">
            <v>A320122728</v>
          </cell>
          <cell r="B280" t="str">
            <v>A</v>
          </cell>
          <cell r="C280" t="str">
            <v>3201</v>
          </cell>
          <cell r="D280" t="str">
            <v>22728</v>
          </cell>
          <cell r="E280" t="str">
            <v>CONTRATO MANUTENCION NIÑOS E. INFANTIL</v>
          </cell>
          <cell r="G280">
            <v>70000</v>
          </cell>
          <cell r="H280">
            <v>44950</v>
          </cell>
          <cell r="I280">
            <v>114950</v>
          </cell>
          <cell r="J280">
            <v>89594.12</v>
          </cell>
        </row>
        <row r="281">
          <cell r="A281" t="str">
            <v>A320148006</v>
          </cell>
          <cell r="B281" t="str">
            <v>A</v>
          </cell>
          <cell r="C281" t="str">
            <v>3201</v>
          </cell>
          <cell r="D281" t="str">
            <v>48006</v>
          </cell>
          <cell r="E281" t="str">
            <v>TRANSFERENCIAS ESCUELAS INFANTILES</v>
          </cell>
          <cell r="G281">
            <v>385000</v>
          </cell>
          <cell r="H281">
            <v>51257.2</v>
          </cell>
          <cell r="I281">
            <v>436257.2</v>
          </cell>
          <cell r="J281">
            <v>290805.78999999998</v>
          </cell>
        </row>
        <row r="282">
          <cell r="A282" t="str">
            <v>A320213000</v>
          </cell>
          <cell r="B282" t="str">
            <v>A</v>
          </cell>
          <cell r="C282" t="str">
            <v>3202</v>
          </cell>
          <cell r="D282" t="str">
            <v>13000</v>
          </cell>
          <cell r="E282" t="str">
            <v>RETRIBUCIONES BÁSICAS</v>
          </cell>
          <cell r="G282">
            <v>74000</v>
          </cell>
          <cell r="H282">
            <v>-71800</v>
          </cell>
          <cell r="I282">
            <v>2200</v>
          </cell>
          <cell r="J282">
            <v>0</v>
          </cell>
        </row>
        <row r="283">
          <cell r="A283" t="str">
            <v>A320213002</v>
          </cell>
          <cell r="B283" t="str">
            <v>A</v>
          </cell>
          <cell r="C283" t="str">
            <v>3202</v>
          </cell>
          <cell r="D283" t="str">
            <v>13002</v>
          </cell>
          <cell r="E283" t="str">
            <v>OTRAS REMUNERACIONES</v>
          </cell>
          <cell r="G283">
            <v>30000</v>
          </cell>
          <cell r="H283">
            <v>-30000</v>
          </cell>
          <cell r="I283">
            <v>0</v>
          </cell>
          <cell r="J283">
            <v>0</v>
          </cell>
        </row>
        <row r="284">
          <cell r="A284" t="str">
            <v>A320215000</v>
          </cell>
          <cell r="B284" t="str">
            <v>A</v>
          </cell>
          <cell r="C284" t="str">
            <v>3202</v>
          </cell>
          <cell r="D284" t="str">
            <v>15000</v>
          </cell>
          <cell r="E284" t="str">
            <v>PRODUCTIVIDAD</v>
          </cell>
          <cell r="G284">
            <v>26000</v>
          </cell>
          <cell r="H284">
            <v>-26000</v>
          </cell>
          <cell r="I284">
            <v>0</v>
          </cell>
          <cell r="J284">
            <v>0</v>
          </cell>
        </row>
        <row r="285">
          <cell r="A285" t="str">
            <v>A320216000</v>
          </cell>
          <cell r="B285" t="str">
            <v>A</v>
          </cell>
          <cell r="C285" t="str">
            <v>3202</v>
          </cell>
          <cell r="D285" t="str">
            <v>16000</v>
          </cell>
          <cell r="E285" t="str">
            <v>SEGURIDAD SOCIAL</v>
          </cell>
          <cell r="G285">
            <v>36000</v>
          </cell>
          <cell r="H285">
            <v>0</v>
          </cell>
          <cell r="I285">
            <v>36000</v>
          </cell>
          <cell r="J285">
            <v>22675.67</v>
          </cell>
        </row>
        <row r="286">
          <cell r="A286" t="str">
            <v>A320216204</v>
          </cell>
          <cell r="B286" t="str">
            <v>A</v>
          </cell>
          <cell r="C286" t="str">
            <v>3202</v>
          </cell>
          <cell r="D286" t="str">
            <v>16204</v>
          </cell>
          <cell r="E286" t="str">
            <v>ACCIÓN SOCIAL</v>
          </cell>
          <cell r="G286">
            <v>2500</v>
          </cell>
          <cell r="H286">
            <v>-828.71</v>
          </cell>
          <cell r="I286">
            <v>1671.29</v>
          </cell>
          <cell r="J286">
            <v>0</v>
          </cell>
        </row>
        <row r="287">
          <cell r="A287" t="str">
            <v>A320216205</v>
          </cell>
          <cell r="B287" t="str">
            <v>A</v>
          </cell>
          <cell r="C287" t="str">
            <v>3202</v>
          </cell>
          <cell r="D287" t="str">
            <v>16205</v>
          </cell>
          <cell r="E287" t="str">
            <v>SEGUROS</v>
          </cell>
          <cell r="G287">
            <v>100</v>
          </cell>
          <cell r="H287">
            <v>0</v>
          </cell>
          <cell r="I287">
            <v>100</v>
          </cell>
          <cell r="J287">
            <v>47.79</v>
          </cell>
        </row>
        <row r="288">
          <cell r="A288" t="str">
            <v>A320216209</v>
          </cell>
          <cell r="B288" t="str">
            <v>A</v>
          </cell>
          <cell r="C288" t="str">
            <v>3202</v>
          </cell>
          <cell r="D288" t="str">
            <v>16209</v>
          </cell>
          <cell r="E288" t="str">
            <v>OTROS GASTOS SOCIALES</v>
          </cell>
          <cell r="G288">
            <v>100</v>
          </cell>
          <cell r="H288">
            <v>0</v>
          </cell>
          <cell r="I288">
            <v>100</v>
          </cell>
          <cell r="J288">
            <v>29.21</v>
          </cell>
        </row>
        <row r="289">
          <cell r="A289" t="str">
            <v>A320220600</v>
          </cell>
          <cell r="B289" t="str">
            <v>A</v>
          </cell>
          <cell r="C289" t="str">
            <v>3202</v>
          </cell>
          <cell r="D289" t="str">
            <v>20600</v>
          </cell>
          <cell r="E289" t="str">
            <v>ARRENDAMIENTO EQUIPOS PROCESOS DE INFORMACION</v>
          </cell>
          <cell r="G289">
            <v>8000</v>
          </cell>
          <cell r="H289">
            <v>-2500</v>
          </cell>
          <cell r="I289">
            <v>5500</v>
          </cell>
          <cell r="J289">
            <v>3005.58</v>
          </cell>
        </row>
        <row r="290">
          <cell r="A290" t="str">
            <v>A320221200</v>
          </cell>
          <cell r="B290" t="str">
            <v>A</v>
          </cell>
          <cell r="C290" t="str">
            <v>3202</v>
          </cell>
          <cell r="D290" t="str">
            <v>21200</v>
          </cell>
          <cell r="E290" t="str">
            <v>REP. MANT. Y CONSERVACION EDIFICIOS</v>
          </cell>
          <cell r="G290">
            <v>2000</v>
          </cell>
          <cell r="H290">
            <v>0</v>
          </cell>
          <cell r="I290">
            <v>2000</v>
          </cell>
          <cell r="J290">
            <v>1661.94</v>
          </cell>
        </row>
        <row r="291">
          <cell r="A291" t="str">
            <v>A320222100</v>
          </cell>
          <cell r="B291" t="str">
            <v>A</v>
          </cell>
          <cell r="C291" t="str">
            <v>3202</v>
          </cell>
          <cell r="D291" t="str">
            <v>22100</v>
          </cell>
          <cell r="E291" t="str">
            <v>SUMINISTROS: ENERGÍA ELÉCTRICA</v>
          </cell>
          <cell r="G291">
            <v>102000</v>
          </cell>
          <cell r="H291">
            <v>0</v>
          </cell>
          <cell r="I291">
            <v>102000</v>
          </cell>
          <cell r="J291">
            <v>135230.15</v>
          </cell>
        </row>
        <row r="292">
          <cell r="A292" t="str">
            <v>A320222101</v>
          </cell>
          <cell r="B292" t="str">
            <v>A</v>
          </cell>
          <cell r="C292" t="str">
            <v>3202</v>
          </cell>
          <cell r="D292" t="str">
            <v>22101</v>
          </cell>
          <cell r="E292" t="str">
            <v>SUMINISTROS: AGUA</v>
          </cell>
          <cell r="G292">
            <v>48000</v>
          </cell>
          <cell r="H292">
            <v>-9000</v>
          </cell>
          <cell r="I292">
            <v>39000</v>
          </cell>
          <cell r="J292">
            <v>15000.12</v>
          </cell>
        </row>
        <row r="293">
          <cell r="A293" t="str">
            <v>A320222102</v>
          </cell>
          <cell r="B293" t="str">
            <v>A</v>
          </cell>
          <cell r="C293" t="str">
            <v>3202</v>
          </cell>
          <cell r="D293" t="str">
            <v>22102</v>
          </cell>
          <cell r="E293" t="str">
            <v>GAS</v>
          </cell>
          <cell r="G293">
            <v>240000</v>
          </cell>
          <cell r="H293">
            <v>-40000</v>
          </cell>
          <cell r="I293">
            <v>200000</v>
          </cell>
          <cell r="J293">
            <v>113799.3</v>
          </cell>
        </row>
        <row r="294">
          <cell r="A294" t="str">
            <v>A320222200</v>
          </cell>
          <cell r="B294" t="str">
            <v>A</v>
          </cell>
          <cell r="C294" t="str">
            <v>3202</v>
          </cell>
          <cell r="D294" t="str">
            <v>22200</v>
          </cell>
          <cell r="E294" t="str">
            <v>SERVICIOS DE TELECOMUNICACIONES</v>
          </cell>
          <cell r="G294">
            <v>350</v>
          </cell>
          <cell r="H294">
            <v>0</v>
          </cell>
          <cell r="I294">
            <v>350</v>
          </cell>
          <cell r="J294">
            <v>275.54000000000002</v>
          </cell>
        </row>
        <row r="295">
          <cell r="A295" t="str">
            <v>A320222699</v>
          </cell>
          <cell r="B295" t="str">
            <v>A</v>
          </cell>
          <cell r="C295" t="str">
            <v>3202</v>
          </cell>
          <cell r="D295" t="str">
            <v>22699</v>
          </cell>
          <cell r="E295" t="str">
            <v>OTROS GASTOS DIVERSOS</v>
          </cell>
          <cell r="G295">
            <v>2400</v>
          </cell>
          <cell r="H295">
            <v>0</v>
          </cell>
          <cell r="I295">
            <v>2400</v>
          </cell>
          <cell r="J295">
            <v>0</v>
          </cell>
        </row>
        <row r="296">
          <cell r="A296" t="str">
            <v>A320222718</v>
          </cell>
          <cell r="B296" t="str">
            <v>A</v>
          </cell>
          <cell r="C296" t="str">
            <v>3202</v>
          </cell>
          <cell r="D296" t="str">
            <v>22718</v>
          </cell>
          <cell r="E296" t="str">
            <v>MANTENIMIENTO ASCENSORES</v>
          </cell>
          <cell r="G296">
            <v>7550</v>
          </cell>
          <cell r="H296">
            <v>0</v>
          </cell>
          <cell r="I296">
            <v>7550</v>
          </cell>
          <cell r="J296">
            <v>2510.8000000000002</v>
          </cell>
        </row>
        <row r="297">
          <cell r="A297" t="str">
            <v>A320222719</v>
          </cell>
          <cell r="B297" t="str">
            <v>A</v>
          </cell>
          <cell r="C297" t="str">
            <v>3202</v>
          </cell>
          <cell r="D297" t="str">
            <v>22719</v>
          </cell>
          <cell r="E297" t="str">
            <v>MANTENIMIENTO CLIMATIZACION</v>
          </cell>
          <cell r="G297">
            <v>15000</v>
          </cell>
          <cell r="H297">
            <v>0</v>
          </cell>
          <cell r="I297">
            <v>15000</v>
          </cell>
          <cell r="J297">
            <v>10657.22</v>
          </cell>
        </row>
        <row r="298">
          <cell r="A298" t="str">
            <v>A320313000</v>
          </cell>
          <cell r="B298" t="str">
            <v>A</v>
          </cell>
          <cell r="C298" t="str">
            <v>3203</v>
          </cell>
          <cell r="D298" t="str">
            <v>13000</v>
          </cell>
          <cell r="E298" t="str">
            <v>RETRIBUCIONES BÁSICAS</v>
          </cell>
          <cell r="G298">
            <v>22000</v>
          </cell>
          <cell r="H298">
            <v>0</v>
          </cell>
          <cell r="I298">
            <v>22000</v>
          </cell>
          <cell r="J298">
            <v>17086.95</v>
          </cell>
        </row>
        <row r="299">
          <cell r="A299" t="str">
            <v>A320313002</v>
          </cell>
          <cell r="B299" t="str">
            <v>A</v>
          </cell>
          <cell r="C299" t="str">
            <v>3203</v>
          </cell>
          <cell r="D299" t="str">
            <v>13002</v>
          </cell>
          <cell r="E299" t="str">
            <v>OTRAS REMUNERACIONES</v>
          </cell>
          <cell r="G299">
            <v>3000</v>
          </cell>
          <cell r="H299">
            <v>0</v>
          </cell>
          <cell r="I299">
            <v>3000</v>
          </cell>
          <cell r="J299">
            <v>2404.5</v>
          </cell>
        </row>
        <row r="300">
          <cell r="A300" t="str">
            <v>A320315000</v>
          </cell>
          <cell r="B300" t="str">
            <v>A</v>
          </cell>
          <cell r="C300" t="str">
            <v>3203</v>
          </cell>
          <cell r="D300" t="str">
            <v>15000</v>
          </cell>
          <cell r="E300" t="str">
            <v>PRODUCTIVIDAD</v>
          </cell>
          <cell r="G300">
            <v>5000</v>
          </cell>
          <cell r="H300">
            <v>0</v>
          </cell>
          <cell r="I300">
            <v>5000</v>
          </cell>
          <cell r="J300">
            <v>2599.34</v>
          </cell>
        </row>
        <row r="301">
          <cell r="A301" t="str">
            <v>A320316000</v>
          </cell>
          <cell r="B301" t="str">
            <v>A</v>
          </cell>
          <cell r="C301" t="str">
            <v>3203</v>
          </cell>
          <cell r="D301" t="str">
            <v>16000</v>
          </cell>
          <cell r="E301" t="str">
            <v>SEGURIDAD SOCIAL</v>
          </cell>
          <cell r="G301">
            <v>9000</v>
          </cell>
          <cell r="H301">
            <v>0</v>
          </cell>
          <cell r="I301">
            <v>9000</v>
          </cell>
          <cell r="J301">
            <v>5668.92</v>
          </cell>
        </row>
        <row r="302">
          <cell r="A302" t="str">
            <v>A320316204</v>
          </cell>
          <cell r="B302" t="str">
            <v>A</v>
          </cell>
          <cell r="C302" t="str">
            <v>3203</v>
          </cell>
          <cell r="D302" t="str">
            <v>16204</v>
          </cell>
          <cell r="E302" t="str">
            <v>ACCIÓN SOCIAL</v>
          </cell>
          <cell r="G302">
            <v>1000</v>
          </cell>
          <cell r="H302">
            <v>0</v>
          </cell>
          <cell r="I302">
            <v>1000</v>
          </cell>
          <cell r="J302">
            <v>0</v>
          </cell>
        </row>
        <row r="303">
          <cell r="A303" t="str">
            <v>A320316205</v>
          </cell>
          <cell r="B303" t="str">
            <v>A</v>
          </cell>
          <cell r="C303" t="str">
            <v>3203</v>
          </cell>
          <cell r="D303" t="str">
            <v>16205</v>
          </cell>
          <cell r="E303" t="str">
            <v>SEGUROS</v>
          </cell>
          <cell r="G303">
            <v>50</v>
          </cell>
          <cell r="H303">
            <v>0</v>
          </cell>
          <cell r="I303">
            <v>50</v>
          </cell>
          <cell r="J303">
            <v>23.89</v>
          </cell>
        </row>
        <row r="304">
          <cell r="A304" t="str">
            <v>A320316209</v>
          </cell>
          <cell r="B304" t="str">
            <v>A</v>
          </cell>
          <cell r="C304" t="str">
            <v>3203</v>
          </cell>
          <cell r="D304" t="str">
            <v>16209</v>
          </cell>
          <cell r="E304" t="str">
            <v>OTROS GASTOS SOCIALES</v>
          </cell>
          <cell r="G304">
            <v>50</v>
          </cell>
          <cell r="H304">
            <v>0</v>
          </cell>
          <cell r="I304">
            <v>50</v>
          </cell>
          <cell r="J304">
            <v>14.81</v>
          </cell>
        </row>
        <row r="305">
          <cell r="A305" t="str">
            <v>A320320600</v>
          </cell>
          <cell r="B305" t="str">
            <v>A</v>
          </cell>
          <cell r="C305" t="str">
            <v>3203</v>
          </cell>
          <cell r="D305" t="str">
            <v>20600</v>
          </cell>
          <cell r="E305" t="str">
            <v>ARRENDAMIENTO EQUIPOS PROCESOS DE INFORMACION</v>
          </cell>
          <cell r="G305">
            <v>500</v>
          </cell>
          <cell r="H305">
            <v>0</v>
          </cell>
          <cell r="I305">
            <v>500</v>
          </cell>
          <cell r="J305">
            <v>190.04</v>
          </cell>
        </row>
        <row r="306">
          <cell r="A306" t="str">
            <v>A320321200</v>
          </cell>
          <cell r="B306" t="str">
            <v>A</v>
          </cell>
          <cell r="C306" t="str">
            <v>3203</v>
          </cell>
          <cell r="D306" t="str">
            <v>21200</v>
          </cell>
          <cell r="E306" t="str">
            <v>REP. MANT. Y CONSERVACION EDIFICIOS</v>
          </cell>
          <cell r="G306">
            <v>2000</v>
          </cell>
          <cell r="H306">
            <v>0</v>
          </cell>
          <cell r="I306">
            <v>2000</v>
          </cell>
          <cell r="J306">
            <v>154.28</v>
          </cell>
        </row>
        <row r="307">
          <cell r="A307" t="str">
            <v>A320322100</v>
          </cell>
          <cell r="B307" t="str">
            <v>A</v>
          </cell>
          <cell r="C307" t="str">
            <v>3203</v>
          </cell>
          <cell r="D307" t="str">
            <v>22100</v>
          </cell>
          <cell r="E307" t="str">
            <v>SUMINISTROS: ENERGÍA ELÉCTRICA</v>
          </cell>
          <cell r="G307">
            <v>6400</v>
          </cell>
          <cell r="H307">
            <v>-6300</v>
          </cell>
          <cell r="I307">
            <v>100</v>
          </cell>
          <cell r="J307">
            <v>0</v>
          </cell>
        </row>
        <row r="308">
          <cell r="A308" t="str">
            <v>A320322101</v>
          </cell>
          <cell r="B308" t="str">
            <v>A</v>
          </cell>
          <cell r="C308" t="str">
            <v>3203</v>
          </cell>
          <cell r="D308" t="str">
            <v>22101</v>
          </cell>
          <cell r="E308" t="str">
            <v>SUMINISTROS: AGUA</v>
          </cell>
          <cell r="G308">
            <v>3700</v>
          </cell>
          <cell r="H308">
            <v>-1500</v>
          </cell>
          <cell r="I308">
            <v>2200</v>
          </cell>
          <cell r="J308">
            <v>764.41</v>
          </cell>
        </row>
        <row r="309">
          <cell r="A309" t="str">
            <v>A320322102</v>
          </cell>
          <cell r="B309" t="str">
            <v>A</v>
          </cell>
          <cell r="C309" t="str">
            <v>3203</v>
          </cell>
          <cell r="D309" t="str">
            <v>22102</v>
          </cell>
          <cell r="E309" t="str">
            <v>GAS</v>
          </cell>
          <cell r="G309">
            <v>2000</v>
          </cell>
          <cell r="H309">
            <v>-1990</v>
          </cell>
          <cell r="I309">
            <v>10</v>
          </cell>
          <cell r="J309">
            <v>0</v>
          </cell>
        </row>
        <row r="310">
          <cell r="A310" t="str">
            <v>A320322200</v>
          </cell>
          <cell r="B310" t="str">
            <v>A</v>
          </cell>
          <cell r="C310" t="str">
            <v>3203</v>
          </cell>
          <cell r="D310" t="str">
            <v>22200</v>
          </cell>
          <cell r="E310" t="str">
            <v>SERVICIOS DE TELECOMUNICACIONES</v>
          </cell>
          <cell r="G310">
            <v>300</v>
          </cell>
          <cell r="H310">
            <v>0</v>
          </cell>
          <cell r="I310">
            <v>300</v>
          </cell>
          <cell r="J310">
            <v>388.17</v>
          </cell>
        </row>
        <row r="311">
          <cell r="A311" t="str">
            <v>A320322699</v>
          </cell>
          <cell r="B311" t="str">
            <v>A</v>
          </cell>
          <cell r="C311" t="str">
            <v>3203</v>
          </cell>
          <cell r="D311" t="str">
            <v>22699</v>
          </cell>
          <cell r="E311" t="str">
            <v>OTROS GASTOS DIVERSOS</v>
          </cell>
          <cell r="G311">
            <v>2000</v>
          </cell>
          <cell r="H311">
            <v>0</v>
          </cell>
          <cell r="I311">
            <v>2000</v>
          </cell>
          <cell r="J311">
            <v>0</v>
          </cell>
        </row>
        <row r="312">
          <cell r="A312" t="str">
            <v>A320322718</v>
          </cell>
          <cell r="B312" t="str">
            <v>A</v>
          </cell>
          <cell r="C312" t="str">
            <v>3203</v>
          </cell>
          <cell r="D312" t="str">
            <v>22718</v>
          </cell>
          <cell r="E312" t="str">
            <v>MANTENIMIENTO ASCENSORES</v>
          </cell>
          <cell r="G312">
            <v>1500</v>
          </cell>
          <cell r="H312">
            <v>0</v>
          </cell>
          <cell r="I312">
            <v>1500</v>
          </cell>
          <cell r="J312">
            <v>423.04</v>
          </cell>
        </row>
        <row r="313">
          <cell r="A313" t="str">
            <v>A320322719</v>
          </cell>
          <cell r="B313" t="str">
            <v>A</v>
          </cell>
          <cell r="C313" t="str">
            <v>3203</v>
          </cell>
          <cell r="D313" t="str">
            <v>22719</v>
          </cell>
          <cell r="E313" t="str">
            <v>MANTENIMIENTO CLIMATIZACION</v>
          </cell>
          <cell r="G313">
            <v>1500</v>
          </cell>
          <cell r="H313">
            <v>0</v>
          </cell>
          <cell r="I313">
            <v>1500</v>
          </cell>
          <cell r="J313">
            <v>1058.8499999999999</v>
          </cell>
        </row>
        <row r="314">
          <cell r="A314" t="str">
            <v>A320413000</v>
          </cell>
          <cell r="B314" t="str">
            <v>A</v>
          </cell>
          <cell r="C314" t="str">
            <v>3204</v>
          </cell>
          <cell r="D314" t="str">
            <v>13000</v>
          </cell>
          <cell r="E314" t="str">
            <v>RETRIBUCIONES BÁSICAS</v>
          </cell>
          <cell r="G314">
            <v>316000</v>
          </cell>
          <cell r="H314">
            <v>0</v>
          </cell>
          <cell r="I314">
            <v>316000</v>
          </cell>
          <cell r="J314">
            <v>245358.51</v>
          </cell>
        </row>
        <row r="315">
          <cell r="A315" t="str">
            <v>A320413002</v>
          </cell>
          <cell r="B315" t="str">
            <v>A</v>
          </cell>
          <cell r="C315" t="str">
            <v>3204</v>
          </cell>
          <cell r="D315" t="str">
            <v>13002</v>
          </cell>
          <cell r="E315" t="str">
            <v>OTRAS REMUNERACIONES</v>
          </cell>
          <cell r="G315">
            <v>63000</v>
          </cell>
          <cell r="H315">
            <v>0</v>
          </cell>
          <cell r="I315">
            <v>63000</v>
          </cell>
          <cell r="J315">
            <v>44345.73</v>
          </cell>
        </row>
        <row r="316">
          <cell r="A316" t="str">
            <v>A320415000</v>
          </cell>
          <cell r="B316" t="str">
            <v>A</v>
          </cell>
          <cell r="C316" t="str">
            <v>3204</v>
          </cell>
          <cell r="D316" t="str">
            <v>15000</v>
          </cell>
          <cell r="E316" t="str">
            <v>PRODUCTIVIDAD</v>
          </cell>
          <cell r="G316">
            <v>75000</v>
          </cell>
          <cell r="H316">
            <v>0</v>
          </cell>
          <cell r="I316">
            <v>75000</v>
          </cell>
          <cell r="J316">
            <v>55758.92</v>
          </cell>
        </row>
        <row r="317">
          <cell r="A317" t="str">
            <v>A320416000</v>
          </cell>
          <cell r="B317" t="str">
            <v>A</v>
          </cell>
          <cell r="C317" t="str">
            <v>3204</v>
          </cell>
          <cell r="D317" t="str">
            <v>16000</v>
          </cell>
          <cell r="E317" t="str">
            <v>SEGURIDAD SOCIAL</v>
          </cell>
          <cell r="G317">
            <v>140000</v>
          </cell>
          <cell r="H317">
            <v>0</v>
          </cell>
          <cell r="I317">
            <v>140000</v>
          </cell>
          <cell r="J317">
            <v>88183.15</v>
          </cell>
        </row>
        <row r="318">
          <cell r="A318" t="str">
            <v>A320416204</v>
          </cell>
          <cell r="B318" t="str">
            <v>A</v>
          </cell>
          <cell r="C318" t="str">
            <v>3204</v>
          </cell>
          <cell r="D318" t="str">
            <v>16204</v>
          </cell>
          <cell r="E318" t="str">
            <v>ACCIÓN SOCIAL</v>
          </cell>
          <cell r="G318">
            <v>10000</v>
          </cell>
          <cell r="H318">
            <v>0</v>
          </cell>
          <cell r="I318">
            <v>10000</v>
          </cell>
          <cell r="J318">
            <v>3022.74</v>
          </cell>
        </row>
        <row r="319">
          <cell r="A319" t="str">
            <v>A320416205</v>
          </cell>
          <cell r="B319" t="str">
            <v>A</v>
          </cell>
          <cell r="C319" t="str">
            <v>3204</v>
          </cell>
          <cell r="D319" t="str">
            <v>16205</v>
          </cell>
          <cell r="E319" t="str">
            <v>SEGUROS</v>
          </cell>
          <cell r="G319">
            <v>1000</v>
          </cell>
          <cell r="H319">
            <v>0</v>
          </cell>
          <cell r="I319">
            <v>1000</v>
          </cell>
          <cell r="J319">
            <v>477.93</v>
          </cell>
        </row>
        <row r="320">
          <cell r="A320" t="str">
            <v>A320416209</v>
          </cell>
          <cell r="B320" t="str">
            <v>A</v>
          </cell>
          <cell r="C320" t="str">
            <v>3204</v>
          </cell>
          <cell r="D320" t="str">
            <v>16209</v>
          </cell>
          <cell r="E320" t="str">
            <v>OTROS GASTOS SOCIALES</v>
          </cell>
          <cell r="G320">
            <v>500</v>
          </cell>
          <cell r="H320">
            <v>0</v>
          </cell>
          <cell r="I320">
            <v>500</v>
          </cell>
          <cell r="J320">
            <v>146.84</v>
          </cell>
        </row>
        <row r="321">
          <cell r="A321" t="str">
            <v>A320420600</v>
          </cell>
          <cell r="B321" t="str">
            <v>A</v>
          </cell>
          <cell r="C321" t="str">
            <v>3204</v>
          </cell>
          <cell r="D321" t="str">
            <v>20600</v>
          </cell>
          <cell r="E321" t="str">
            <v>ARRENDAMIENTO EQUIPOS PROCESOS DE INFORMACION</v>
          </cell>
          <cell r="G321">
            <v>2000</v>
          </cell>
          <cell r="H321">
            <v>0</v>
          </cell>
          <cell r="I321">
            <v>2000</v>
          </cell>
          <cell r="J321">
            <v>754.36</v>
          </cell>
        </row>
        <row r="322">
          <cell r="A322" t="str">
            <v>A320421200</v>
          </cell>
          <cell r="B322" t="str">
            <v>A</v>
          </cell>
          <cell r="C322" t="str">
            <v>3204</v>
          </cell>
          <cell r="D322" t="str">
            <v>21200</v>
          </cell>
          <cell r="E322" t="str">
            <v>REP. MANT. Y CONSERVACION EDIFICIOS</v>
          </cell>
          <cell r="G322">
            <v>3000</v>
          </cell>
          <cell r="H322">
            <v>0</v>
          </cell>
          <cell r="I322">
            <v>3000</v>
          </cell>
          <cell r="J322">
            <v>231.41</v>
          </cell>
        </row>
        <row r="323">
          <cell r="A323" t="str">
            <v>A320422100</v>
          </cell>
          <cell r="B323" t="str">
            <v>A</v>
          </cell>
          <cell r="C323" t="str">
            <v>3204</v>
          </cell>
          <cell r="D323" t="str">
            <v>22100</v>
          </cell>
          <cell r="E323" t="str">
            <v>SUMINISTROS: ENERGÍA ELÉCTRICA</v>
          </cell>
          <cell r="G323">
            <v>24200</v>
          </cell>
          <cell r="H323">
            <v>-24100</v>
          </cell>
          <cell r="I323">
            <v>100</v>
          </cell>
          <cell r="J323">
            <v>0</v>
          </cell>
        </row>
        <row r="324">
          <cell r="A324" t="str">
            <v>A320422101</v>
          </cell>
          <cell r="B324" t="str">
            <v>A</v>
          </cell>
          <cell r="C324" t="str">
            <v>3204</v>
          </cell>
          <cell r="D324" t="str">
            <v>22101</v>
          </cell>
          <cell r="E324" t="str">
            <v>SUMINISTROS: AGUA</v>
          </cell>
          <cell r="G324">
            <v>3500</v>
          </cell>
          <cell r="H324">
            <v>0</v>
          </cell>
          <cell r="I324">
            <v>3500</v>
          </cell>
          <cell r="J324">
            <v>1216.9100000000001</v>
          </cell>
        </row>
        <row r="325">
          <cell r="A325" t="str">
            <v>A320422200</v>
          </cell>
          <cell r="B325" t="str">
            <v>A</v>
          </cell>
          <cell r="C325" t="str">
            <v>3204</v>
          </cell>
          <cell r="D325" t="str">
            <v>22200</v>
          </cell>
          <cell r="E325" t="str">
            <v>SERVICIOS DE TELECOMUNICACIONES</v>
          </cell>
          <cell r="G325">
            <v>2200</v>
          </cell>
          <cell r="H325">
            <v>0</v>
          </cell>
          <cell r="I325">
            <v>2200</v>
          </cell>
          <cell r="J325">
            <v>655.34</v>
          </cell>
        </row>
        <row r="326">
          <cell r="A326" t="str">
            <v>A320422615</v>
          </cell>
          <cell r="B326" t="str">
            <v>A</v>
          </cell>
          <cell r="C326" t="str">
            <v>3204</v>
          </cell>
          <cell r="D326" t="str">
            <v>22615</v>
          </cell>
          <cell r="E326" t="str">
            <v>GASTOS ESCUELA MUSICA</v>
          </cell>
          <cell r="G326">
            <v>4000</v>
          </cell>
          <cell r="H326">
            <v>0</v>
          </cell>
          <cell r="I326">
            <v>4000</v>
          </cell>
          <cell r="J326">
            <v>534.34</v>
          </cell>
        </row>
        <row r="327">
          <cell r="A327" t="str">
            <v>A320422699</v>
          </cell>
          <cell r="B327" t="str">
            <v>A</v>
          </cell>
          <cell r="C327" t="str">
            <v>3204</v>
          </cell>
          <cell r="D327" t="str">
            <v>22699</v>
          </cell>
          <cell r="E327" t="str">
            <v>OTROS GASTOS DIVERSOS</v>
          </cell>
          <cell r="G327">
            <v>4600</v>
          </cell>
          <cell r="H327">
            <v>0</v>
          </cell>
          <cell r="I327">
            <v>4600</v>
          </cell>
          <cell r="J327">
            <v>402.15</v>
          </cell>
        </row>
        <row r="328">
          <cell r="A328" t="str">
            <v>A320422719</v>
          </cell>
          <cell r="B328" t="str">
            <v>A</v>
          </cell>
          <cell r="C328" t="str">
            <v>3204</v>
          </cell>
          <cell r="D328" t="str">
            <v>22719</v>
          </cell>
          <cell r="E328" t="str">
            <v>MANTENIMIENTO CLIMATIZACION</v>
          </cell>
          <cell r="G328">
            <v>7000</v>
          </cell>
          <cell r="H328">
            <v>0</v>
          </cell>
          <cell r="I328">
            <v>7000</v>
          </cell>
          <cell r="J328">
            <v>4926.33</v>
          </cell>
        </row>
        <row r="329">
          <cell r="A329" t="str">
            <v>A320522729</v>
          </cell>
          <cell r="B329" t="str">
            <v>A</v>
          </cell>
          <cell r="C329" t="str">
            <v>3205</v>
          </cell>
          <cell r="D329" t="str">
            <v>22729</v>
          </cell>
          <cell r="E329" t="str">
            <v>CONTRATO SERVICIO ACTIVIDADES EXTRAESCOLARES</v>
          </cell>
          <cell r="G329">
            <v>115000</v>
          </cell>
          <cell r="H329">
            <v>354430.33</v>
          </cell>
          <cell r="I329">
            <v>469430.33</v>
          </cell>
          <cell r="J329">
            <v>182830.4</v>
          </cell>
        </row>
        <row r="330">
          <cell r="A330" t="str">
            <v>A320713000</v>
          </cell>
          <cell r="B330" t="str">
            <v>A</v>
          </cell>
          <cell r="C330" t="str">
            <v>3207</v>
          </cell>
          <cell r="D330" t="str">
            <v>13000</v>
          </cell>
          <cell r="E330" t="str">
            <v>RETRIBUCIONES BÁSICAS</v>
          </cell>
          <cell r="G330">
            <v>12000</v>
          </cell>
          <cell r="H330">
            <v>0</v>
          </cell>
          <cell r="I330">
            <v>12000</v>
          </cell>
          <cell r="J330">
            <v>9326.07</v>
          </cell>
        </row>
        <row r="331">
          <cell r="A331" t="str">
            <v>A320713002</v>
          </cell>
          <cell r="B331" t="str">
            <v>A</v>
          </cell>
          <cell r="C331" t="str">
            <v>3207</v>
          </cell>
          <cell r="D331" t="str">
            <v>13002</v>
          </cell>
          <cell r="E331" t="str">
            <v>OTRAS REMUNERACIONES</v>
          </cell>
          <cell r="G331">
            <v>5000</v>
          </cell>
          <cell r="H331">
            <v>0</v>
          </cell>
          <cell r="I331">
            <v>5000</v>
          </cell>
          <cell r="J331">
            <v>3649.48</v>
          </cell>
        </row>
        <row r="332">
          <cell r="A332" t="str">
            <v>A320715000</v>
          </cell>
          <cell r="B332" t="str">
            <v>A</v>
          </cell>
          <cell r="C332" t="str">
            <v>3207</v>
          </cell>
          <cell r="D332" t="str">
            <v>15000</v>
          </cell>
          <cell r="E332" t="str">
            <v>PRODUCTIVIDAD</v>
          </cell>
          <cell r="G332">
            <v>4000</v>
          </cell>
          <cell r="H332">
            <v>0</v>
          </cell>
          <cell r="I332">
            <v>4000</v>
          </cell>
          <cell r="J332">
            <v>3720.01</v>
          </cell>
        </row>
        <row r="333">
          <cell r="A333" t="str">
            <v>A320716000</v>
          </cell>
          <cell r="B333" t="str">
            <v>A</v>
          </cell>
          <cell r="C333" t="str">
            <v>3207</v>
          </cell>
          <cell r="D333" t="str">
            <v>16000</v>
          </cell>
          <cell r="E333" t="str">
            <v>SEGURIDAD SOCIAL</v>
          </cell>
          <cell r="G333">
            <v>6000</v>
          </cell>
          <cell r="H333">
            <v>0</v>
          </cell>
          <cell r="I333">
            <v>6000</v>
          </cell>
          <cell r="J333">
            <v>3779.28</v>
          </cell>
        </row>
        <row r="334">
          <cell r="A334" t="str">
            <v>A320716204</v>
          </cell>
          <cell r="B334" t="str">
            <v>A</v>
          </cell>
          <cell r="C334" t="str">
            <v>3207</v>
          </cell>
          <cell r="D334" t="str">
            <v>16204</v>
          </cell>
          <cell r="E334" t="str">
            <v>ACCIÓN SOCIAL</v>
          </cell>
          <cell r="G334">
            <v>500</v>
          </cell>
          <cell r="H334">
            <v>0</v>
          </cell>
          <cell r="I334">
            <v>500</v>
          </cell>
          <cell r="J334">
            <v>106.02</v>
          </cell>
        </row>
        <row r="335">
          <cell r="A335" t="str">
            <v>A320716205</v>
          </cell>
          <cell r="B335" t="str">
            <v>A</v>
          </cell>
          <cell r="C335" t="str">
            <v>3207</v>
          </cell>
          <cell r="D335" t="str">
            <v>16205</v>
          </cell>
          <cell r="E335" t="str">
            <v>SEGUROS</v>
          </cell>
          <cell r="G335">
            <v>50</v>
          </cell>
          <cell r="H335">
            <v>0</v>
          </cell>
          <cell r="I335">
            <v>50</v>
          </cell>
          <cell r="J335">
            <v>23.89</v>
          </cell>
        </row>
        <row r="336">
          <cell r="A336" t="str">
            <v>A320716209</v>
          </cell>
          <cell r="B336" t="str">
            <v>A</v>
          </cell>
          <cell r="C336" t="str">
            <v>3207</v>
          </cell>
          <cell r="D336" t="str">
            <v>16209</v>
          </cell>
          <cell r="E336" t="str">
            <v>OTROS GASTOS SOCIALES</v>
          </cell>
          <cell r="G336">
            <v>50</v>
          </cell>
          <cell r="H336">
            <v>0</v>
          </cell>
          <cell r="I336">
            <v>50</v>
          </cell>
          <cell r="J336">
            <v>14.81</v>
          </cell>
        </row>
        <row r="337">
          <cell r="A337" t="str">
            <v>A320720600</v>
          </cell>
          <cell r="B337" t="str">
            <v>A</v>
          </cell>
          <cell r="C337" t="str">
            <v>3207</v>
          </cell>
          <cell r="D337" t="str">
            <v>20600</v>
          </cell>
          <cell r="E337" t="str">
            <v>ARRENDAMIENTO EQUIPOS PROCESOS DE INFORMACION</v>
          </cell>
          <cell r="G337">
            <v>800</v>
          </cell>
          <cell r="H337">
            <v>0</v>
          </cell>
          <cell r="I337">
            <v>800</v>
          </cell>
          <cell r="J337">
            <v>302.94</v>
          </cell>
        </row>
        <row r="338">
          <cell r="A338" t="str">
            <v>A320721200</v>
          </cell>
          <cell r="B338" t="str">
            <v>A</v>
          </cell>
          <cell r="C338" t="str">
            <v>3207</v>
          </cell>
          <cell r="D338" t="str">
            <v>21200</v>
          </cell>
          <cell r="E338" t="str">
            <v>REP. MANT. Y CONSERVACION EDIFICIOS</v>
          </cell>
          <cell r="G338">
            <v>2000</v>
          </cell>
          <cell r="H338">
            <v>0</v>
          </cell>
          <cell r="I338">
            <v>2000</v>
          </cell>
          <cell r="J338">
            <v>154.28</v>
          </cell>
        </row>
        <row r="339">
          <cell r="A339" t="str">
            <v>A320722100</v>
          </cell>
          <cell r="B339" t="str">
            <v>A</v>
          </cell>
          <cell r="C339" t="str">
            <v>3207</v>
          </cell>
          <cell r="D339" t="str">
            <v>22100</v>
          </cell>
          <cell r="E339" t="str">
            <v>SUMINISTROS: ENERGÍA ELÉCTRICA</v>
          </cell>
          <cell r="G339">
            <v>10000</v>
          </cell>
          <cell r="H339">
            <v>-9990</v>
          </cell>
          <cell r="I339">
            <v>10</v>
          </cell>
          <cell r="J339">
            <v>0</v>
          </cell>
        </row>
        <row r="340">
          <cell r="A340" t="str">
            <v>A320722101</v>
          </cell>
          <cell r="B340" t="str">
            <v>A</v>
          </cell>
          <cell r="C340" t="str">
            <v>3207</v>
          </cell>
          <cell r="D340" t="str">
            <v>22101</v>
          </cell>
          <cell r="E340" t="str">
            <v>SUMINISTROS: AGUA</v>
          </cell>
          <cell r="G340">
            <v>1000</v>
          </cell>
          <cell r="H340">
            <v>0</v>
          </cell>
          <cell r="I340">
            <v>1000</v>
          </cell>
          <cell r="J340">
            <v>140.54</v>
          </cell>
        </row>
        <row r="341">
          <cell r="A341" t="str">
            <v>A320722200</v>
          </cell>
          <cell r="B341" t="str">
            <v>A</v>
          </cell>
          <cell r="C341" t="str">
            <v>3207</v>
          </cell>
          <cell r="D341" t="str">
            <v>22200</v>
          </cell>
          <cell r="E341" t="str">
            <v>SERVICIOS DE TELECOMUNICACIONES</v>
          </cell>
          <cell r="G341">
            <v>300</v>
          </cell>
          <cell r="H341">
            <v>0</v>
          </cell>
          <cell r="I341">
            <v>300</v>
          </cell>
          <cell r="J341">
            <v>354.46</v>
          </cell>
        </row>
        <row r="342">
          <cell r="A342" t="str">
            <v>A320722718</v>
          </cell>
          <cell r="B342" t="str">
            <v>A</v>
          </cell>
          <cell r="C342" t="str">
            <v>3207</v>
          </cell>
          <cell r="D342" t="str">
            <v>22718</v>
          </cell>
          <cell r="E342" t="str">
            <v>MANTENIMIENTO ASCENSORES</v>
          </cell>
          <cell r="G342">
            <v>1300</v>
          </cell>
          <cell r="H342">
            <v>0</v>
          </cell>
          <cell r="I342">
            <v>1300</v>
          </cell>
          <cell r="J342">
            <v>735.25</v>
          </cell>
        </row>
        <row r="343">
          <cell r="A343" t="str">
            <v>A320722719</v>
          </cell>
          <cell r="B343" t="str">
            <v>A</v>
          </cell>
          <cell r="C343" t="str">
            <v>3207</v>
          </cell>
          <cell r="D343" t="str">
            <v>22719</v>
          </cell>
          <cell r="E343" t="str">
            <v>MANTENIMIENTO CLIMATIZACION</v>
          </cell>
          <cell r="G343">
            <v>5000</v>
          </cell>
          <cell r="H343">
            <v>0</v>
          </cell>
          <cell r="I343">
            <v>5000</v>
          </cell>
          <cell r="J343">
            <v>3517.56</v>
          </cell>
        </row>
        <row r="344">
          <cell r="A344" t="str">
            <v>A320722746</v>
          </cell>
          <cell r="B344" t="str">
            <v>A</v>
          </cell>
          <cell r="C344" t="str">
            <v>3207</v>
          </cell>
          <cell r="D344" t="str">
            <v>22746</v>
          </cell>
          <cell r="E344" t="str">
            <v>CONTRATO GESTION LUDOTECA MPAL</v>
          </cell>
          <cell r="G344">
            <v>65000</v>
          </cell>
          <cell r="H344">
            <v>4000</v>
          </cell>
          <cell r="I344">
            <v>69000</v>
          </cell>
          <cell r="J344">
            <v>40472.11</v>
          </cell>
        </row>
        <row r="345">
          <cell r="A345" t="str">
            <v>A334312000</v>
          </cell>
          <cell r="B345" t="str">
            <v>A</v>
          </cell>
          <cell r="C345" t="str">
            <v>3343</v>
          </cell>
          <cell r="D345" t="str">
            <v>12000</v>
          </cell>
          <cell r="E345" t="str">
            <v>SUELDOS DEL GRUPO A1</v>
          </cell>
          <cell r="G345">
            <v>14000</v>
          </cell>
          <cell r="H345">
            <v>-13990</v>
          </cell>
          <cell r="I345">
            <v>10</v>
          </cell>
          <cell r="J345">
            <v>0</v>
          </cell>
        </row>
        <row r="346">
          <cell r="A346" t="str">
            <v>A334312006</v>
          </cell>
          <cell r="B346" t="str">
            <v>A</v>
          </cell>
          <cell r="C346" t="str">
            <v>3343</v>
          </cell>
          <cell r="D346" t="str">
            <v>12006</v>
          </cell>
          <cell r="E346" t="str">
            <v>TRIENIOS</v>
          </cell>
          <cell r="G346">
            <v>1000</v>
          </cell>
          <cell r="H346">
            <v>-990</v>
          </cell>
          <cell r="I346">
            <v>10</v>
          </cell>
          <cell r="J346">
            <v>0</v>
          </cell>
        </row>
        <row r="347">
          <cell r="A347" t="str">
            <v>A334312100</v>
          </cell>
          <cell r="B347" t="str">
            <v>A</v>
          </cell>
          <cell r="C347" t="str">
            <v>3343</v>
          </cell>
          <cell r="D347" t="str">
            <v>12100</v>
          </cell>
          <cell r="E347" t="str">
            <v>COMPLEMENTO DE DESTINO</v>
          </cell>
          <cell r="G347">
            <v>11000</v>
          </cell>
          <cell r="H347">
            <v>-10990</v>
          </cell>
          <cell r="I347">
            <v>10</v>
          </cell>
          <cell r="J347">
            <v>0</v>
          </cell>
        </row>
        <row r="348">
          <cell r="A348" t="str">
            <v>A334312101</v>
          </cell>
          <cell r="B348" t="str">
            <v>A</v>
          </cell>
          <cell r="C348" t="str">
            <v>3343</v>
          </cell>
          <cell r="D348" t="str">
            <v>12101</v>
          </cell>
          <cell r="E348" t="str">
            <v>COMPLEMENTO ESPECÍFICO</v>
          </cell>
          <cell r="G348">
            <v>7000</v>
          </cell>
          <cell r="H348">
            <v>-6990</v>
          </cell>
          <cell r="I348">
            <v>10</v>
          </cell>
          <cell r="J348">
            <v>0</v>
          </cell>
        </row>
        <row r="349">
          <cell r="A349" t="str">
            <v>A334313000</v>
          </cell>
          <cell r="B349" t="str">
            <v>A</v>
          </cell>
          <cell r="C349" t="str">
            <v>3343</v>
          </cell>
          <cell r="D349" t="str">
            <v>13000</v>
          </cell>
          <cell r="E349" t="str">
            <v>RETRIBUCIONES BÁSICAS</v>
          </cell>
          <cell r="G349">
            <v>108000</v>
          </cell>
          <cell r="H349">
            <v>-50000</v>
          </cell>
          <cell r="I349">
            <v>58000</v>
          </cell>
          <cell r="J349">
            <v>15556.73</v>
          </cell>
        </row>
        <row r="350">
          <cell r="A350" t="str">
            <v>A334313002</v>
          </cell>
          <cell r="B350" t="str">
            <v>A</v>
          </cell>
          <cell r="C350" t="str">
            <v>3343</v>
          </cell>
          <cell r="D350" t="str">
            <v>13002</v>
          </cell>
          <cell r="E350" t="str">
            <v>OTRAS REMUNERACIONES</v>
          </cell>
          <cell r="G350">
            <v>31000</v>
          </cell>
          <cell r="H350">
            <v>-23000</v>
          </cell>
          <cell r="I350">
            <v>8000</v>
          </cell>
          <cell r="J350">
            <v>3124.4</v>
          </cell>
        </row>
        <row r="351">
          <cell r="A351" t="str">
            <v>A334315000</v>
          </cell>
          <cell r="B351" t="str">
            <v>A</v>
          </cell>
          <cell r="C351" t="str">
            <v>3343</v>
          </cell>
          <cell r="D351" t="str">
            <v>15000</v>
          </cell>
          <cell r="E351" t="str">
            <v>PRODUCTIVIDAD</v>
          </cell>
          <cell r="G351">
            <v>18000</v>
          </cell>
          <cell r="H351">
            <v>-5500</v>
          </cell>
          <cell r="I351">
            <v>12500</v>
          </cell>
          <cell r="J351">
            <v>7654.48</v>
          </cell>
        </row>
        <row r="352">
          <cell r="A352" t="str">
            <v>A334315200</v>
          </cell>
          <cell r="B352" t="str">
            <v>A</v>
          </cell>
          <cell r="C352" t="str">
            <v>3343</v>
          </cell>
          <cell r="D352" t="str">
            <v>15200</v>
          </cell>
          <cell r="E352" t="str">
            <v>OTROS INCENTIVOS AL RENDIMIENTO</v>
          </cell>
          <cell r="G352">
            <v>1000</v>
          </cell>
          <cell r="H352">
            <v>0</v>
          </cell>
          <cell r="I352">
            <v>1000</v>
          </cell>
          <cell r="J352">
            <v>0</v>
          </cell>
        </row>
        <row r="353">
          <cell r="A353" t="str">
            <v>A334316000</v>
          </cell>
          <cell r="B353" t="str">
            <v>A</v>
          </cell>
          <cell r="C353" t="str">
            <v>3343</v>
          </cell>
          <cell r="D353" t="str">
            <v>16000</v>
          </cell>
          <cell r="E353" t="str">
            <v>SEGURIDAD SOCIAL</v>
          </cell>
          <cell r="G353">
            <v>58000</v>
          </cell>
          <cell r="H353">
            <v>-7000</v>
          </cell>
          <cell r="I353">
            <v>51000</v>
          </cell>
          <cell r="J353">
            <v>36533.019999999997</v>
          </cell>
        </row>
        <row r="354">
          <cell r="A354" t="str">
            <v>A334316204</v>
          </cell>
          <cell r="B354" t="str">
            <v>A</v>
          </cell>
          <cell r="C354" t="str">
            <v>3343</v>
          </cell>
          <cell r="D354" t="str">
            <v>16204</v>
          </cell>
          <cell r="E354" t="str">
            <v>ACCIÓN SOCIAL</v>
          </cell>
          <cell r="G354">
            <v>1000</v>
          </cell>
          <cell r="H354">
            <v>0</v>
          </cell>
          <cell r="I354">
            <v>1000</v>
          </cell>
          <cell r="J354">
            <v>128.71</v>
          </cell>
        </row>
        <row r="355">
          <cell r="A355" t="str">
            <v>A334316205</v>
          </cell>
          <cell r="B355" t="str">
            <v>A</v>
          </cell>
          <cell r="C355" t="str">
            <v>3343</v>
          </cell>
          <cell r="D355" t="str">
            <v>16205</v>
          </cell>
          <cell r="E355" t="str">
            <v>SEGUROS</v>
          </cell>
          <cell r="G355">
            <v>100</v>
          </cell>
          <cell r="H355">
            <v>0</v>
          </cell>
          <cell r="I355">
            <v>100</v>
          </cell>
          <cell r="J355">
            <v>47.79</v>
          </cell>
        </row>
        <row r="356">
          <cell r="A356" t="str">
            <v>A334316209</v>
          </cell>
          <cell r="B356" t="str">
            <v>A</v>
          </cell>
          <cell r="C356" t="str">
            <v>3343</v>
          </cell>
          <cell r="D356" t="str">
            <v>16209</v>
          </cell>
          <cell r="E356" t="str">
            <v>OTROS GASTOS SOCIALES</v>
          </cell>
          <cell r="G356">
            <v>100</v>
          </cell>
          <cell r="H356">
            <v>0</v>
          </cell>
          <cell r="I356">
            <v>100</v>
          </cell>
          <cell r="J356">
            <v>29.2</v>
          </cell>
        </row>
        <row r="357">
          <cell r="A357" t="str">
            <v>A334320600</v>
          </cell>
          <cell r="B357" t="str">
            <v>A</v>
          </cell>
          <cell r="C357" t="str">
            <v>3343</v>
          </cell>
          <cell r="D357" t="str">
            <v>20600</v>
          </cell>
          <cell r="E357" t="str">
            <v>ARRENDAMIENTO EQUIPOS PROCESOS DE INFORMACION</v>
          </cell>
          <cell r="G357">
            <v>14000</v>
          </cell>
          <cell r="H357">
            <v>0</v>
          </cell>
          <cell r="I357">
            <v>14000</v>
          </cell>
          <cell r="J357">
            <v>5262.69</v>
          </cell>
        </row>
        <row r="358">
          <cell r="A358" t="str">
            <v>A334321200</v>
          </cell>
          <cell r="B358" t="str">
            <v>A</v>
          </cell>
          <cell r="C358" t="str">
            <v>3343</v>
          </cell>
          <cell r="D358" t="str">
            <v>21200</v>
          </cell>
          <cell r="E358" t="str">
            <v>REP. MANT. Y CONSERVACION EDIFICIOS</v>
          </cell>
          <cell r="G358">
            <v>3000</v>
          </cell>
          <cell r="H358">
            <v>0</v>
          </cell>
          <cell r="I358">
            <v>3000</v>
          </cell>
          <cell r="J358">
            <v>231.41</v>
          </cell>
        </row>
        <row r="359">
          <cell r="A359" t="str">
            <v>A334322605</v>
          </cell>
          <cell r="B359" t="str">
            <v>A</v>
          </cell>
          <cell r="C359" t="str">
            <v>3343</v>
          </cell>
          <cell r="D359" t="str">
            <v>22605</v>
          </cell>
          <cell r="E359" t="str">
            <v>ACTIVIDADES RED CIUDADES SALUDABLES</v>
          </cell>
          <cell r="G359">
            <v>1000</v>
          </cell>
          <cell r="H359">
            <v>0</v>
          </cell>
          <cell r="I359">
            <v>1000</v>
          </cell>
          <cell r="J359">
            <v>2000</v>
          </cell>
        </row>
        <row r="360">
          <cell r="A360" t="str">
            <v>A334322608</v>
          </cell>
          <cell r="B360" t="str">
            <v>A</v>
          </cell>
          <cell r="C360" t="str">
            <v>3343</v>
          </cell>
          <cell r="D360" t="str">
            <v>22608</v>
          </cell>
          <cell r="E360" t="str">
            <v>ACTIVIDADES OMIC</v>
          </cell>
          <cell r="G360">
            <v>3000</v>
          </cell>
          <cell r="H360">
            <v>0</v>
          </cell>
          <cell r="I360">
            <v>3000</v>
          </cell>
          <cell r="J360">
            <v>0</v>
          </cell>
        </row>
        <row r="361">
          <cell r="A361" t="str">
            <v>A334322611</v>
          </cell>
          <cell r="B361" t="str">
            <v>A</v>
          </cell>
          <cell r="C361" t="str">
            <v>3343</v>
          </cell>
          <cell r="D361" t="str">
            <v>22611</v>
          </cell>
          <cell r="E361" t="str">
            <v>ACTIVIDADES COLECTIVO MAYORES</v>
          </cell>
          <cell r="G361">
            <v>3000</v>
          </cell>
          <cell r="H361">
            <v>0</v>
          </cell>
          <cell r="I361">
            <v>3000</v>
          </cell>
          <cell r="J361">
            <v>3414.5</v>
          </cell>
        </row>
        <row r="362">
          <cell r="A362" t="str">
            <v>A334322641</v>
          </cell>
          <cell r="B362" t="str">
            <v>A</v>
          </cell>
          <cell r="C362" t="str">
            <v>3343</v>
          </cell>
          <cell r="D362" t="str">
            <v>22641</v>
          </cell>
          <cell r="E362" t="str">
            <v>ACTIVIDADES CONSEJO SECTORIAL MAYORES</v>
          </cell>
          <cell r="G362">
            <v>0</v>
          </cell>
          <cell r="H362">
            <v>3000</v>
          </cell>
          <cell r="I362">
            <v>3000</v>
          </cell>
          <cell r="J362">
            <v>0</v>
          </cell>
        </row>
        <row r="363">
          <cell r="A363" t="str">
            <v>A334322690</v>
          </cell>
          <cell r="B363" t="str">
            <v>A</v>
          </cell>
          <cell r="C363" t="str">
            <v>3343</v>
          </cell>
          <cell r="D363" t="str">
            <v>22690</v>
          </cell>
          <cell r="E363" t="str">
            <v>GASTOS DIVERSOS</v>
          </cell>
          <cell r="G363">
            <v>15800</v>
          </cell>
          <cell r="H363">
            <v>-5000</v>
          </cell>
          <cell r="I363">
            <v>10800</v>
          </cell>
          <cell r="J363">
            <v>1278.32</v>
          </cell>
        </row>
        <row r="364">
          <cell r="A364" t="str">
            <v>A334322700</v>
          </cell>
          <cell r="B364" t="str">
            <v>A</v>
          </cell>
          <cell r="C364" t="str">
            <v>3343</v>
          </cell>
          <cell r="D364" t="str">
            <v>22700</v>
          </cell>
          <cell r="E364" t="str">
            <v>LIMPIEZA Y ASEO</v>
          </cell>
          <cell r="G364">
            <v>25000</v>
          </cell>
          <cell r="H364">
            <v>0</v>
          </cell>
          <cell r="I364">
            <v>25000</v>
          </cell>
          <cell r="J364">
            <v>22133.74</v>
          </cell>
        </row>
        <row r="365">
          <cell r="A365" t="str">
            <v>A334322739</v>
          </cell>
          <cell r="B365" t="str">
            <v>A</v>
          </cell>
          <cell r="C365" t="str">
            <v>3343</v>
          </cell>
          <cell r="D365" t="str">
            <v>22739</v>
          </cell>
          <cell r="E365" t="str">
            <v>T.R.O.E.P. CONTROL E INSPECCIÓN DE AGUAS</v>
          </cell>
          <cell r="G365">
            <v>6000</v>
          </cell>
          <cell r="H365">
            <v>0</v>
          </cell>
          <cell r="I365">
            <v>6000</v>
          </cell>
          <cell r="J365">
            <v>0</v>
          </cell>
        </row>
        <row r="366">
          <cell r="A366" t="str">
            <v>A334322740</v>
          </cell>
          <cell r="B366" t="str">
            <v>A</v>
          </cell>
          <cell r="C366" t="str">
            <v>3343</v>
          </cell>
          <cell r="D366" t="str">
            <v>22740</v>
          </cell>
          <cell r="E366" t="str">
            <v>CONTRATO ASESORÍA JURÍDICA</v>
          </cell>
          <cell r="G366">
            <v>2000</v>
          </cell>
          <cell r="H366">
            <v>0</v>
          </cell>
          <cell r="I366">
            <v>2000</v>
          </cell>
          <cell r="J366">
            <v>0</v>
          </cell>
        </row>
        <row r="367">
          <cell r="A367" t="str">
            <v>A334322741</v>
          </cell>
          <cell r="B367" t="str">
            <v>A</v>
          </cell>
          <cell r="C367" t="str">
            <v>3343</v>
          </cell>
          <cell r="D367" t="str">
            <v>22741</v>
          </cell>
          <cell r="E367" t="str">
            <v>COMIDA CONFRATERNIZACIÓN</v>
          </cell>
          <cell r="G367">
            <v>9000</v>
          </cell>
          <cell r="H367">
            <v>-8990</v>
          </cell>
          <cell r="I367">
            <v>10</v>
          </cell>
          <cell r="J367">
            <v>0</v>
          </cell>
        </row>
        <row r="368">
          <cell r="A368" t="str">
            <v>A334322742</v>
          </cell>
          <cell r="B368" t="str">
            <v>A</v>
          </cell>
          <cell r="C368" t="str">
            <v>3343</v>
          </cell>
          <cell r="D368" t="str">
            <v>22742</v>
          </cell>
          <cell r="E368" t="str">
            <v>CENTRO DE OCIO MAYORES</v>
          </cell>
          <cell r="G368">
            <v>115000</v>
          </cell>
          <cell r="H368">
            <v>25766.66</v>
          </cell>
          <cell r="I368">
            <v>140766.66</v>
          </cell>
          <cell r="J368">
            <v>91980</v>
          </cell>
        </row>
        <row r="369">
          <cell r="A369" t="str">
            <v>A334322744</v>
          </cell>
          <cell r="B369" t="str">
            <v>A</v>
          </cell>
          <cell r="C369" t="str">
            <v>3343</v>
          </cell>
          <cell r="D369" t="str">
            <v>22744</v>
          </cell>
          <cell r="E369" t="str">
            <v>PROGRAMAS DE SALUD PUBLICA</v>
          </cell>
          <cell r="G369">
            <v>33000</v>
          </cell>
          <cell r="H369">
            <v>-28000</v>
          </cell>
          <cell r="I369">
            <v>5000</v>
          </cell>
          <cell r="J369">
            <v>0</v>
          </cell>
        </row>
        <row r="370">
          <cell r="A370" t="str">
            <v>B13263310</v>
          </cell>
          <cell r="B370" t="str">
            <v>B</v>
          </cell>
          <cell r="C370" t="str">
            <v>132</v>
          </cell>
          <cell r="D370" t="str">
            <v>63310</v>
          </cell>
          <cell r="E370" t="str">
            <v>INVER. MAQUINARIA CLIMATIZACION EDIFICIO POLICIA</v>
          </cell>
          <cell r="G370">
            <v>0</v>
          </cell>
          <cell r="H370">
            <v>24769.87</v>
          </cell>
          <cell r="I370">
            <v>24769.87</v>
          </cell>
          <cell r="J370">
            <v>0</v>
          </cell>
        </row>
        <row r="371">
          <cell r="A371" t="str">
            <v>B13462300</v>
          </cell>
          <cell r="B371" t="str">
            <v>B</v>
          </cell>
          <cell r="C371" t="str">
            <v>134</v>
          </cell>
          <cell r="D371" t="str">
            <v>62300</v>
          </cell>
          <cell r="E371" t="str">
            <v>INSTALACION SOPORTES PARA BICICLETAS</v>
          </cell>
          <cell r="G371">
            <v>0</v>
          </cell>
          <cell r="H371">
            <v>9680</v>
          </cell>
          <cell r="I371">
            <v>9680</v>
          </cell>
          <cell r="J371">
            <v>0</v>
          </cell>
        </row>
        <row r="372">
          <cell r="A372" t="str">
            <v>B16063203</v>
          </cell>
          <cell r="B372" t="str">
            <v>B</v>
          </cell>
          <cell r="C372" t="str">
            <v>160</v>
          </cell>
          <cell r="D372" t="str">
            <v>63203</v>
          </cell>
          <cell r="E372" t="str">
            <v>RENOVACION DE COLECTORES DE SANEAMIENTO: C/TRAVESIA ALFARO</v>
          </cell>
          <cell r="G372">
            <v>0</v>
          </cell>
          <cell r="H372">
            <v>29301.21</v>
          </cell>
          <cell r="I372">
            <v>29301.21</v>
          </cell>
          <cell r="J372">
            <v>29301.21</v>
          </cell>
        </row>
        <row r="373">
          <cell r="A373" t="str">
            <v>B16063204</v>
          </cell>
          <cell r="B373" t="str">
            <v>B</v>
          </cell>
          <cell r="C373" t="str">
            <v>160</v>
          </cell>
          <cell r="D373" t="str">
            <v>63204</v>
          </cell>
          <cell r="E373" t="str">
            <v>RENOVAC. COLECTORES  SANEAMIENTO: AUTO-PORTANTE POL.LAS AREN</v>
          </cell>
          <cell r="G373">
            <v>0</v>
          </cell>
          <cell r="H373">
            <v>42544.14</v>
          </cell>
          <cell r="I373">
            <v>42544.14</v>
          </cell>
          <cell r="J373">
            <v>0</v>
          </cell>
        </row>
        <row r="374">
          <cell r="A374" t="str">
            <v>B16163218</v>
          </cell>
          <cell r="B374" t="str">
            <v>B</v>
          </cell>
          <cell r="C374" t="str">
            <v>161</v>
          </cell>
          <cell r="D374" t="str">
            <v>63218</v>
          </cell>
          <cell r="E374" t="str">
            <v>MEJORA FUENTES</v>
          </cell>
          <cell r="G374">
            <v>0</v>
          </cell>
          <cell r="H374">
            <v>40755.24</v>
          </cell>
          <cell r="I374">
            <v>40755.24</v>
          </cell>
          <cell r="J374">
            <v>0</v>
          </cell>
        </row>
        <row r="375">
          <cell r="A375" t="str">
            <v>B16563213</v>
          </cell>
          <cell r="B375" t="str">
            <v>B</v>
          </cell>
          <cell r="C375" t="str">
            <v>165</v>
          </cell>
          <cell r="D375" t="str">
            <v>63213</v>
          </cell>
          <cell r="E375" t="str">
            <v>MEJORA ILUMINACION EN VARIOS PASOS DE PEATONES</v>
          </cell>
          <cell r="G375">
            <v>0</v>
          </cell>
          <cell r="H375">
            <v>50000</v>
          </cell>
          <cell r="I375">
            <v>50000</v>
          </cell>
          <cell r="J375">
            <v>0</v>
          </cell>
        </row>
        <row r="376">
          <cell r="A376" t="str">
            <v>B17022786</v>
          </cell>
          <cell r="B376" t="str">
            <v>B</v>
          </cell>
          <cell r="C376" t="str">
            <v>170</v>
          </cell>
          <cell r="D376" t="str">
            <v>22786</v>
          </cell>
          <cell r="E376" t="str">
            <v>T.R.O.E.P. PROGRAMA EFICIENCIA ENERGETICA EN COLEGIOS</v>
          </cell>
          <cell r="G376">
            <v>0</v>
          </cell>
          <cell r="H376">
            <v>9208.1</v>
          </cell>
          <cell r="I376">
            <v>9208.1</v>
          </cell>
          <cell r="J376">
            <v>0</v>
          </cell>
        </row>
        <row r="377">
          <cell r="A377" t="str">
            <v>B17022787</v>
          </cell>
          <cell r="B377" t="str">
            <v>B</v>
          </cell>
          <cell r="C377" t="str">
            <v>170</v>
          </cell>
          <cell r="D377" t="str">
            <v>22787</v>
          </cell>
          <cell r="E377" t="str">
            <v>T.R.O.E.P. PROYECTOS EDUCATIVOS DE EFICIENCIA ENERG. EN COLE</v>
          </cell>
          <cell r="G377">
            <v>0</v>
          </cell>
          <cell r="H377">
            <v>18000</v>
          </cell>
          <cell r="I377">
            <v>18000</v>
          </cell>
          <cell r="J377">
            <v>0</v>
          </cell>
        </row>
        <row r="378">
          <cell r="A378" t="str">
            <v>B17022788</v>
          </cell>
          <cell r="B378" t="str">
            <v>B</v>
          </cell>
          <cell r="C378" t="str">
            <v>170</v>
          </cell>
          <cell r="D378" t="str">
            <v>22788</v>
          </cell>
          <cell r="E378" t="str">
            <v>T.R.O.E.P.DISEÑO CARTELES INFORMAT. PARQUE REG.SURESTE</v>
          </cell>
          <cell r="G378">
            <v>0</v>
          </cell>
          <cell r="H378">
            <v>3000</v>
          </cell>
          <cell r="I378">
            <v>3000</v>
          </cell>
          <cell r="J378">
            <v>0</v>
          </cell>
        </row>
        <row r="379">
          <cell r="A379" t="str">
            <v>B17048014</v>
          </cell>
          <cell r="B379" t="str">
            <v>B</v>
          </cell>
          <cell r="C379" t="str">
            <v>170</v>
          </cell>
          <cell r="D379" t="str">
            <v>48014</v>
          </cell>
          <cell r="E379" t="str">
            <v>SUBVENCION A ENTIDADES DE CONSERVACION</v>
          </cell>
          <cell r="G379">
            <v>0</v>
          </cell>
          <cell r="H379">
            <v>21000</v>
          </cell>
          <cell r="I379">
            <v>21000</v>
          </cell>
          <cell r="J379">
            <v>0</v>
          </cell>
        </row>
        <row r="380">
          <cell r="A380" t="str">
            <v>B17161921</v>
          </cell>
          <cell r="B380" t="str">
            <v>B</v>
          </cell>
          <cell r="C380" t="str">
            <v>171</v>
          </cell>
          <cell r="D380" t="str">
            <v>61921</v>
          </cell>
          <cell r="E380" t="str">
            <v>ACTUACIONES EN PARQUES INFANT. AREAS CANINAS Y ZONAS BIOSAL</v>
          </cell>
          <cell r="G380">
            <v>0</v>
          </cell>
          <cell r="H380">
            <v>251387.89</v>
          </cell>
          <cell r="I380">
            <v>251387.89</v>
          </cell>
          <cell r="J380">
            <v>251387.89</v>
          </cell>
        </row>
        <row r="381">
          <cell r="A381" t="str">
            <v>B17161922</v>
          </cell>
          <cell r="B381" t="str">
            <v>B</v>
          </cell>
          <cell r="C381" t="str">
            <v>171</v>
          </cell>
          <cell r="D381" t="str">
            <v>61922</v>
          </cell>
          <cell r="E381" t="str">
            <v>ACTUACIONES EN ZONAS VERDES DEL MUNICIPIO</v>
          </cell>
          <cell r="G381">
            <v>0</v>
          </cell>
          <cell r="H381">
            <v>424363.71</v>
          </cell>
          <cell r="I381">
            <v>424363.71</v>
          </cell>
          <cell r="J381">
            <v>130521.11</v>
          </cell>
        </row>
        <row r="382">
          <cell r="A382" t="str">
            <v>B17161923</v>
          </cell>
          <cell r="B382" t="str">
            <v>B</v>
          </cell>
          <cell r="C382" t="str">
            <v>171</v>
          </cell>
          <cell r="D382" t="str">
            <v>61923</v>
          </cell>
          <cell r="E382" t="str">
            <v>REALIZACION ACTUACIONES EN ZONAS VERDES</v>
          </cell>
          <cell r="G382">
            <v>0</v>
          </cell>
          <cell r="H382">
            <v>89616</v>
          </cell>
          <cell r="I382">
            <v>89616</v>
          </cell>
          <cell r="J382">
            <v>0</v>
          </cell>
        </row>
        <row r="383">
          <cell r="A383" t="str">
            <v>B17163217</v>
          </cell>
          <cell r="B383" t="str">
            <v>B</v>
          </cell>
          <cell r="C383" t="str">
            <v>171</v>
          </cell>
          <cell r="D383" t="str">
            <v>63217</v>
          </cell>
          <cell r="E383" t="str">
            <v>VALLADO EN ZONAS VERDES</v>
          </cell>
          <cell r="G383">
            <v>0</v>
          </cell>
          <cell r="H383">
            <v>41798.239999999998</v>
          </cell>
          <cell r="I383">
            <v>41798.239999999998</v>
          </cell>
          <cell r="J383">
            <v>0</v>
          </cell>
        </row>
        <row r="384">
          <cell r="A384" t="str">
            <v>B34263211</v>
          </cell>
          <cell r="B384" t="str">
            <v>B</v>
          </cell>
          <cell r="C384" t="str">
            <v>342</v>
          </cell>
          <cell r="D384" t="str">
            <v>63211</v>
          </cell>
          <cell r="E384" t="str">
            <v>OBRAS DE REFORMA Y REMODELAC. PISCINA CLIMATIZADA</v>
          </cell>
          <cell r="G384">
            <v>0</v>
          </cell>
          <cell r="H384">
            <v>39585.17</v>
          </cell>
          <cell r="I384">
            <v>39585.17</v>
          </cell>
          <cell r="J384">
            <v>0</v>
          </cell>
        </row>
        <row r="385">
          <cell r="A385" t="str">
            <v>B44262201</v>
          </cell>
          <cell r="B385" t="str">
            <v>B</v>
          </cell>
          <cell r="C385" t="str">
            <v>442</v>
          </cell>
          <cell r="D385" t="str">
            <v>62201</v>
          </cell>
          <cell r="E385" t="str">
            <v>REURBANIZ.PL.CRISTO Y CONSTRUC.APARCAMIENTO DISUAS.C/FUENTEV</v>
          </cell>
          <cell r="G385">
            <v>0</v>
          </cell>
          <cell r="H385">
            <v>167900.65</v>
          </cell>
          <cell r="I385">
            <v>167900.65</v>
          </cell>
          <cell r="J385">
            <v>81742.320000000007</v>
          </cell>
        </row>
        <row r="386">
          <cell r="A386" t="str">
            <v>B44263219</v>
          </cell>
          <cell r="B386" t="str">
            <v>B</v>
          </cell>
          <cell r="C386" t="str">
            <v>442</v>
          </cell>
          <cell r="D386" t="str">
            <v>63219</v>
          </cell>
          <cell r="E386" t="str">
            <v>OBRAS MEJORA ACCESIBILIDAD PARADAS DE AUTOBUS</v>
          </cell>
          <cell r="G386">
            <v>0</v>
          </cell>
          <cell r="H386">
            <v>23721.08</v>
          </cell>
          <cell r="I386">
            <v>23721.08</v>
          </cell>
          <cell r="J386">
            <v>0</v>
          </cell>
        </row>
        <row r="387">
          <cell r="A387" t="str">
            <v>B45012000</v>
          </cell>
          <cell r="B387" t="str">
            <v>B</v>
          </cell>
          <cell r="C387" t="str">
            <v>450</v>
          </cell>
          <cell r="D387" t="str">
            <v>12000</v>
          </cell>
          <cell r="E387" t="str">
            <v>SUELDOS DEL GRUPO A1</v>
          </cell>
          <cell r="G387">
            <v>73000</v>
          </cell>
          <cell r="H387">
            <v>0</v>
          </cell>
          <cell r="I387">
            <v>73000</v>
          </cell>
          <cell r="J387">
            <v>83637.710000000006</v>
          </cell>
        </row>
        <row r="388">
          <cell r="A388" t="str">
            <v>B45012001</v>
          </cell>
          <cell r="B388" t="str">
            <v>B</v>
          </cell>
          <cell r="C388" t="str">
            <v>450</v>
          </cell>
          <cell r="D388" t="str">
            <v>12001</v>
          </cell>
          <cell r="E388" t="str">
            <v>SUELDOS DEL GRUPO A2</v>
          </cell>
          <cell r="G388">
            <v>53000</v>
          </cell>
          <cell r="H388">
            <v>0</v>
          </cell>
          <cell r="I388">
            <v>53000</v>
          </cell>
          <cell r="J388">
            <v>39775.14</v>
          </cell>
        </row>
        <row r="389">
          <cell r="A389" t="str">
            <v>B45012003</v>
          </cell>
          <cell r="B389" t="str">
            <v>B</v>
          </cell>
          <cell r="C389" t="str">
            <v>450</v>
          </cell>
          <cell r="D389" t="str">
            <v>12003</v>
          </cell>
          <cell r="E389" t="str">
            <v>SUELDOS DEL GRUPO C1</v>
          </cell>
          <cell r="G389">
            <v>37000</v>
          </cell>
          <cell r="H389">
            <v>-25000</v>
          </cell>
          <cell r="I389">
            <v>12000</v>
          </cell>
          <cell r="J389">
            <v>8028.43</v>
          </cell>
        </row>
        <row r="390">
          <cell r="A390" t="str">
            <v>B45012004</v>
          </cell>
          <cell r="B390" t="str">
            <v>B</v>
          </cell>
          <cell r="C390" t="str">
            <v>450</v>
          </cell>
          <cell r="D390" t="str">
            <v>12004</v>
          </cell>
          <cell r="E390" t="str">
            <v>SUELDOS DEL GRUPO C2</v>
          </cell>
          <cell r="G390">
            <v>52000</v>
          </cell>
          <cell r="H390">
            <v>-40000</v>
          </cell>
          <cell r="I390">
            <v>12000</v>
          </cell>
          <cell r="J390">
            <v>6393.07</v>
          </cell>
        </row>
        <row r="391">
          <cell r="A391" t="str">
            <v>B45012006</v>
          </cell>
          <cell r="B391" t="str">
            <v>B</v>
          </cell>
          <cell r="C391" t="str">
            <v>450</v>
          </cell>
          <cell r="D391" t="str">
            <v>12006</v>
          </cell>
          <cell r="E391" t="str">
            <v>TRIENIOS</v>
          </cell>
          <cell r="G391">
            <v>29000</v>
          </cell>
          <cell r="H391">
            <v>0</v>
          </cell>
          <cell r="I391">
            <v>29000</v>
          </cell>
          <cell r="J391">
            <v>25603.8</v>
          </cell>
        </row>
        <row r="392">
          <cell r="A392" t="str">
            <v>B45012100</v>
          </cell>
          <cell r="B392" t="str">
            <v>B</v>
          </cell>
          <cell r="C392" t="str">
            <v>450</v>
          </cell>
          <cell r="D392" t="str">
            <v>12100</v>
          </cell>
          <cell r="E392" t="str">
            <v>COMPLEMENTO DE DESTINO</v>
          </cell>
          <cell r="G392">
            <v>153000</v>
          </cell>
          <cell r="H392">
            <v>-26000</v>
          </cell>
          <cell r="I392">
            <v>127000</v>
          </cell>
          <cell r="J392">
            <v>89698.2</v>
          </cell>
        </row>
        <row r="393">
          <cell r="A393" t="str">
            <v>B45012101</v>
          </cell>
          <cell r="B393" t="str">
            <v>B</v>
          </cell>
          <cell r="C393" t="str">
            <v>450</v>
          </cell>
          <cell r="D393" t="str">
            <v>12101</v>
          </cell>
          <cell r="E393" t="str">
            <v>COMPLEMENTO ESPECÍFICO</v>
          </cell>
          <cell r="G393">
            <v>283000</v>
          </cell>
          <cell r="H393">
            <v>-40000</v>
          </cell>
          <cell r="I393">
            <v>243000</v>
          </cell>
          <cell r="J393">
            <v>155012.43</v>
          </cell>
        </row>
        <row r="394">
          <cell r="A394" t="str">
            <v>B45013000</v>
          </cell>
          <cell r="B394" t="str">
            <v>B</v>
          </cell>
          <cell r="C394" t="str">
            <v>450</v>
          </cell>
          <cell r="D394" t="str">
            <v>13000</v>
          </cell>
          <cell r="E394" t="str">
            <v>RETRIBUCIONES BÁSICAS</v>
          </cell>
          <cell r="G394">
            <v>303000</v>
          </cell>
          <cell r="H394">
            <v>-20000</v>
          </cell>
          <cell r="I394">
            <v>283000</v>
          </cell>
          <cell r="J394">
            <v>199202.8</v>
          </cell>
        </row>
        <row r="395">
          <cell r="A395" t="str">
            <v>B45013002</v>
          </cell>
          <cell r="B395" t="str">
            <v>B</v>
          </cell>
          <cell r="C395" t="str">
            <v>450</v>
          </cell>
          <cell r="D395" t="str">
            <v>13002</v>
          </cell>
          <cell r="E395" t="str">
            <v>OTRAS REMUNERACIONES</v>
          </cell>
          <cell r="G395">
            <v>116000</v>
          </cell>
          <cell r="H395">
            <v>-9769.8700000000008</v>
          </cell>
          <cell r="I395">
            <v>106230.13</v>
          </cell>
          <cell r="J395">
            <v>70626.539999999994</v>
          </cell>
        </row>
        <row r="396">
          <cell r="A396" t="str">
            <v>B45015000</v>
          </cell>
          <cell r="B396" t="str">
            <v>B</v>
          </cell>
          <cell r="C396" t="str">
            <v>450</v>
          </cell>
          <cell r="D396" t="str">
            <v>15000</v>
          </cell>
          <cell r="E396" t="str">
            <v>PRODUCTIVIDAD</v>
          </cell>
          <cell r="G396">
            <v>108000</v>
          </cell>
          <cell r="H396">
            <v>0</v>
          </cell>
          <cell r="I396">
            <v>108000</v>
          </cell>
          <cell r="J396">
            <v>78406.73</v>
          </cell>
        </row>
        <row r="397">
          <cell r="A397" t="str">
            <v>B45015200</v>
          </cell>
          <cell r="B397" t="str">
            <v>B</v>
          </cell>
          <cell r="C397" t="str">
            <v>450</v>
          </cell>
          <cell r="D397" t="str">
            <v>15200</v>
          </cell>
          <cell r="E397" t="str">
            <v>OTROS INCENTIVOS AL RENDIMIENTO</v>
          </cell>
          <cell r="G397">
            <v>13000</v>
          </cell>
          <cell r="H397">
            <v>-2295.1999999999998</v>
          </cell>
          <cell r="I397">
            <v>10704.8</v>
          </cell>
          <cell r="J397">
            <v>6468.54</v>
          </cell>
        </row>
        <row r="398">
          <cell r="A398" t="str">
            <v>B45016000</v>
          </cell>
          <cell r="B398" t="str">
            <v>B</v>
          </cell>
          <cell r="C398" t="str">
            <v>450</v>
          </cell>
          <cell r="D398" t="str">
            <v>16000</v>
          </cell>
          <cell r="E398" t="str">
            <v>SEGURIDAD SOCIAL</v>
          </cell>
          <cell r="G398">
            <v>328000</v>
          </cell>
          <cell r="H398">
            <v>0</v>
          </cell>
          <cell r="I398">
            <v>328000</v>
          </cell>
          <cell r="J398">
            <v>228647.64</v>
          </cell>
        </row>
        <row r="399">
          <cell r="A399" t="str">
            <v>B45016200</v>
          </cell>
          <cell r="B399" t="str">
            <v>B</v>
          </cell>
          <cell r="C399" t="str">
            <v>450</v>
          </cell>
          <cell r="D399" t="str">
            <v>16200</v>
          </cell>
          <cell r="E399" t="str">
            <v>FORMACIÓN Y PERFECCIONAMIENTO DEL PERSONAL</v>
          </cell>
          <cell r="G399">
            <v>3000</v>
          </cell>
          <cell r="H399">
            <v>0</v>
          </cell>
          <cell r="I399">
            <v>3000</v>
          </cell>
          <cell r="J399">
            <v>2019.5</v>
          </cell>
        </row>
        <row r="400">
          <cell r="A400" t="str">
            <v>B45016204</v>
          </cell>
          <cell r="B400" t="str">
            <v>B</v>
          </cell>
          <cell r="C400" t="str">
            <v>450</v>
          </cell>
          <cell r="D400" t="str">
            <v>16204</v>
          </cell>
          <cell r="E400" t="str">
            <v>ACCIÓN SOCIAL</v>
          </cell>
          <cell r="G400">
            <v>26000</v>
          </cell>
          <cell r="H400">
            <v>-6400.9</v>
          </cell>
          <cell r="I400">
            <v>19599.099999999999</v>
          </cell>
          <cell r="J400">
            <v>21403.48</v>
          </cell>
        </row>
        <row r="401">
          <cell r="A401" t="str">
            <v>B45016205</v>
          </cell>
          <cell r="B401" t="str">
            <v>B</v>
          </cell>
          <cell r="C401" t="str">
            <v>450</v>
          </cell>
          <cell r="D401" t="str">
            <v>16205</v>
          </cell>
          <cell r="E401" t="str">
            <v>SEGUROS</v>
          </cell>
          <cell r="G401">
            <v>3000</v>
          </cell>
          <cell r="H401">
            <v>0</v>
          </cell>
          <cell r="I401">
            <v>3000</v>
          </cell>
          <cell r="J401">
            <v>1433.78</v>
          </cell>
        </row>
        <row r="402">
          <cell r="A402" t="str">
            <v>B45016209</v>
          </cell>
          <cell r="B402" t="str">
            <v>B</v>
          </cell>
          <cell r="C402" t="str">
            <v>450</v>
          </cell>
          <cell r="D402" t="str">
            <v>16209</v>
          </cell>
          <cell r="E402" t="str">
            <v>OTROS GASTOS SOCIALES</v>
          </cell>
          <cell r="G402">
            <v>2500</v>
          </cell>
          <cell r="H402">
            <v>0</v>
          </cell>
          <cell r="I402">
            <v>2500</v>
          </cell>
          <cell r="J402">
            <v>734.62</v>
          </cell>
        </row>
        <row r="403">
          <cell r="A403" t="str">
            <v>B45020600</v>
          </cell>
          <cell r="B403" t="str">
            <v>B</v>
          </cell>
          <cell r="C403" t="str">
            <v>450</v>
          </cell>
          <cell r="D403" t="str">
            <v>20600</v>
          </cell>
          <cell r="E403" t="str">
            <v>ARRENDAMIENTO EQUIPOS PROCESOS DE INFORMACION</v>
          </cell>
          <cell r="G403">
            <v>8000</v>
          </cell>
          <cell r="H403">
            <v>-2500</v>
          </cell>
          <cell r="I403">
            <v>5500</v>
          </cell>
          <cell r="J403">
            <v>3005.58</v>
          </cell>
        </row>
        <row r="404">
          <cell r="A404" t="str">
            <v>B45021000</v>
          </cell>
          <cell r="B404" t="str">
            <v>B</v>
          </cell>
          <cell r="C404" t="str">
            <v>450</v>
          </cell>
          <cell r="D404" t="str">
            <v>21000</v>
          </cell>
          <cell r="E404" t="str">
            <v>REPARACIONES Y OBRAS</v>
          </cell>
          <cell r="G404">
            <v>40000</v>
          </cell>
          <cell r="H404">
            <v>-25000</v>
          </cell>
          <cell r="I404">
            <v>15000</v>
          </cell>
          <cell r="J404">
            <v>0</v>
          </cell>
        </row>
        <row r="405">
          <cell r="A405" t="str">
            <v>B45021200</v>
          </cell>
          <cell r="B405" t="str">
            <v>B</v>
          </cell>
          <cell r="C405" t="str">
            <v>450</v>
          </cell>
          <cell r="D405" t="str">
            <v>21200</v>
          </cell>
          <cell r="E405" t="str">
            <v>REP. MANT. Y CONSERVACION EDIFICIOS</v>
          </cell>
          <cell r="G405">
            <v>6000</v>
          </cell>
          <cell r="H405">
            <v>0</v>
          </cell>
          <cell r="I405">
            <v>6000</v>
          </cell>
          <cell r="J405">
            <v>865.76</v>
          </cell>
        </row>
        <row r="406">
          <cell r="A406" t="str">
            <v>B45022100</v>
          </cell>
          <cell r="B406" t="str">
            <v>B</v>
          </cell>
          <cell r="C406" t="str">
            <v>450</v>
          </cell>
          <cell r="D406" t="str">
            <v>22100</v>
          </cell>
          <cell r="E406" t="str">
            <v>SUMINISTROS: ENERGÍA ELÉCTRICA</v>
          </cell>
          <cell r="G406">
            <v>1000000</v>
          </cell>
          <cell r="H406">
            <v>-197184.77</v>
          </cell>
          <cell r="I406">
            <v>802815.23</v>
          </cell>
          <cell r="J406">
            <v>402790.54</v>
          </cell>
        </row>
        <row r="407">
          <cell r="A407" t="str">
            <v>B45022101</v>
          </cell>
          <cell r="B407" t="str">
            <v>B</v>
          </cell>
          <cell r="C407" t="str">
            <v>450</v>
          </cell>
          <cell r="D407" t="str">
            <v>22101</v>
          </cell>
          <cell r="E407" t="str">
            <v>SUMINISTROS. AGUA</v>
          </cell>
          <cell r="G407">
            <v>680000</v>
          </cell>
          <cell r="H407">
            <v>-204187.98</v>
          </cell>
          <cell r="I407">
            <v>475812.02</v>
          </cell>
          <cell r="J407">
            <v>82014.850000000006</v>
          </cell>
        </row>
        <row r="408">
          <cell r="A408" t="str">
            <v>B45022118</v>
          </cell>
          <cell r="B408" t="str">
            <v>B</v>
          </cell>
          <cell r="C408" t="str">
            <v>450</v>
          </cell>
          <cell r="D408" t="str">
            <v>22118</v>
          </cell>
          <cell r="E408" t="str">
            <v>UTILES</v>
          </cell>
          <cell r="G408">
            <v>28000</v>
          </cell>
          <cell r="H408">
            <v>-24000</v>
          </cell>
          <cell r="I408">
            <v>4000</v>
          </cell>
          <cell r="J408">
            <v>0</v>
          </cell>
        </row>
        <row r="409">
          <cell r="A409" t="str">
            <v>B45022200</v>
          </cell>
          <cell r="B409" t="str">
            <v>B</v>
          </cell>
          <cell r="C409" t="str">
            <v>450</v>
          </cell>
          <cell r="D409" t="str">
            <v>22200</v>
          </cell>
          <cell r="E409" t="str">
            <v>SERVICIOS DE TELECOMUNICACIONES</v>
          </cell>
          <cell r="G409">
            <v>10000</v>
          </cell>
          <cell r="H409">
            <v>-3000</v>
          </cell>
          <cell r="I409">
            <v>7000</v>
          </cell>
          <cell r="J409">
            <v>3223.31</v>
          </cell>
        </row>
        <row r="410">
          <cell r="A410" t="str">
            <v>B45022201</v>
          </cell>
          <cell r="B410" t="str">
            <v>B</v>
          </cell>
          <cell r="C410" t="str">
            <v>450</v>
          </cell>
          <cell r="D410" t="str">
            <v>22201</v>
          </cell>
          <cell r="E410" t="str">
            <v>POSTALES</v>
          </cell>
          <cell r="G410">
            <v>6000</v>
          </cell>
          <cell r="H410">
            <v>0</v>
          </cell>
          <cell r="I410">
            <v>6000</v>
          </cell>
          <cell r="J410">
            <v>5853.83</v>
          </cell>
        </row>
        <row r="411">
          <cell r="A411" t="str">
            <v>B45022632</v>
          </cell>
          <cell r="B411" t="str">
            <v>B</v>
          </cell>
          <cell r="C411" t="str">
            <v>450</v>
          </cell>
          <cell r="D411" t="str">
            <v>22632</v>
          </cell>
          <cell r="E411" t="str">
            <v>GASTOS GENERALES</v>
          </cell>
          <cell r="G411">
            <v>8986.3700000000008</v>
          </cell>
          <cell r="H411">
            <v>-1986.37</v>
          </cell>
          <cell r="I411">
            <v>7000</v>
          </cell>
          <cell r="J411">
            <v>1253.31</v>
          </cell>
        </row>
        <row r="412">
          <cell r="A412" t="str">
            <v>B45022690</v>
          </cell>
          <cell r="B412" t="str">
            <v>B</v>
          </cell>
          <cell r="C412" t="str">
            <v>450</v>
          </cell>
          <cell r="D412" t="str">
            <v>22690</v>
          </cell>
          <cell r="E412" t="str">
            <v>GASTOS DIVERSOS</v>
          </cell>
          <cell r="G412">
            <v>4377.71</v>
          </cell>
          <cell r="H412">
            <v>-1377.71</v>
          </cell>
          <cell r="I412">
            <v>3000</v>
          </cell>
          <cell r="J412">
            <v>1823.05</v>
          </cell>
        </row>
        <row r="413">
          <cell r="A413" t="str">
            <v>B45022700</v>
          </cell>
          <cell r="B413" t="str">
            <v>B</v>
          </cell>
          <cell r="C413" t="str">
            <v>450</v>
          </cell>
          <cell r="D413" t="str">
            <v>22700</v>
          </cell>
          <cell r="E413" t="str">
            <v>CONTRATOS GESTIÓN SERVICIOS PÚBLICOS</v>
          </cell>
          <cell r="G413">
            <v>5596885.9199999999</v>
          </cell>
          <cell r="H413">
            <v>69578.78</v>
          </cell>
          <cell r="I413">
            <v>5666464.7000000002</v>
          </cell>
          <cell r="J413">
            <v>3303950.92</v>
          </cell>
        </row>
        <row r="414">
          <cell r="A414" t="str">
            <v>B45022714</v>
          </cell>
          <cell r="B414" t="str">
            <v>B</v>
          </cell>
          <cell r="C414" t="str">
            <v>450</v>
          </cell>
          <cell r="D414" t="str">
            <v>22714</v>
          </cell>
          <cell r="E414" t="str">
            <v>SERVICIO RETIRADA ANIMALES ABANDONADOS</v>
          </cell>
          <cell r="G414">
            <v>47000</v>
          </cell>
          <cell r="H414">
            <v>0</v>
          </cell>
          <cell r="I414">
            <v>47000</v>
          </cell>
          <cell r="J414">
            <v>31277.279999999999</v>
          </cell>
        </row>
        <row r="415">
          <cell r="A415" t="str">
            <v>B45022718</v>
          </cell>
          <cell r="B415" t="str">
            <v>B</v>
          </cell>
          <cell r="C415" t="str">
            <v>450</v>
          </cell>
          <cell r="D415" t="str">
            <v>22718</v>
          </cell>
          <cell r="E415" t="str">
            <v>MANTENIMIENTO ASCENSORES</v>
          </cell>
          <cell r="G415">
            <v>1250</v>
          </cell>
          <cell r="H415">
            <v>0</v>
          </cell>
          <cell r="I415">
            <v>1250</v>
          </cell>
          <cell r="J415">
            <v>352.71</v>
          </cell>
        </row>
        <row r="416">
          <cell r="A416" t="str">
            <v>B45022719</v>
          </cell>
          <cell r="B416" t="str">
            <v>B</v>
          </cell>
          <cell r="C416" t="str">
            <v>450</v>
          </cell>
          <cell r="D416" t="str">
            <v>22719</v>
          </cell>
          <cell r="E416" t="str">
            <v>MANTENIMIENTO CLIMATIZACION</v>
          </cell>
          <cell r="G416">
            <v>9000</v>
          </cell>
          <cell r="H416">
            <v>0</v>
          </cell>
          <cell r="I416">
            <v>9000</v>
          </cell>
          <cell r="J416">
            <v>7620.53</v>
          </cell>
        </row>
        <row r="417">
          <cell r="A417" t="str">
            <v>B45022747</v>
          </cell>
          <cell r="B417" t="str">
            <v>B</v>
          </cell>
          <cell r="C417" t="str">
            <v>450</v>
          </cell>
          <cell r="D417" t="str">
            <v>22747</v>
          </cell>
          <cell r="E417" t="str">
            <v>TRABAJOS  REALIZADOS POR OTRAS EMPRESAS</v>
          </cell>
          <cell r="G417">
            <v>65000</v>
          </cell>
          <cell r="H417">
            <v>-15000</v>
          </cell>
          <cell r="I417">
            <v>50000</v>
          </cell>
          <cell r="J417">
            <v>7300.17</v>
          </cell>
        </row>
        <row r="418">
          <cell r="A418" t="str">
            <v>B45022749</v>
          </cell>
          <cell r="B418" t="str">
            <v>B</v>
          </cell>
          <cell r="C418" t="str">
            <v>450</v>
          </cell>
          <cell r="D418" t="str">
            <v>22749</v>
          </cell>
          <cell r="E418" t="str">
            <v>OTROS TRABAJOS REALIZADOS POR OTRAS EMPRESAS Y PROFES.</v>
          </cell>
          <cell r="G418">
            <v>20000</v>
          </cell>
          <cell r="H418">
            <v>56664.639999999999</v>
          </cell>
          <cell r="I418">
            <v>76664.639999999999</v>
          </cell>
          <cell r="J418">
            <v>43873.08</v>
          </cell>
        </row>
        <row r="419">
          <cell r="A419" t="str">
            <v>B45022792</v>
          </cell>
          <cell r="B419" t="str">
            <v>B</v>
          </cell>
          <cell r="C419" t="str">
            <v>450</v>
          </cell>
          <cell r="D419" t="str">
            <v>22792</v>
          </cell>
          <cell r="E419" t="str">
            <v>T.R.O.E.P. CONTROL COLONIAS FELINAS</v>
          </cell>
          <cell r="G419">
            <v>0</v>
          </cell>
          <cell r="H419">
            <v>3968.96</v>
          </cell>
          <cell r="I419">
            <v>3968.96</v>
          </cell>
          <cell r="J419">
            <v>0</v>
          </cell>
        </row>
        <row r="420">
          <cell r="A420" t="str">
            <v>B45044900</v>
          </cell>
          <cell r="B420" t="str">
            <v>B</v>
          </cell>
          <cell r="C420" t="str">
            <v>450</v>
          </cell>
          <cell r="D420" t="str">
            <v>44900</v>
          </cell>
          <cell r="E420" t="str">
            <v>SUBVENCION PERDIDAS GESTIÓN SERVICIOS PÚBLICOS</v>
          </cell>
          <cell r="G420">
            <v>5990000</v>
          </cell>
          <cell r="H420">
            <v>0</v>
          </cell>
          <cell r="I420">
            <v>5990000</v>
          </cell>
          <cell r="J420">
            <v>3171477</v>
          </cell>
        </row>
        <row r="421">
          <cell r="A421" t="str">
            <v>B45046300</v>
          </cell>
          <cell r="B421" t="str">
            <v>B</v>
          </cell>
          <cell r="C421" t="str">
            <v>450</v>
          </cell>
          <cell r="D421" t="str">
            <v>46300</v>
          </cell>
          <cell r="E421" t="str">
            <v>APORTACIÓN MANCOMUNIDAD GESTIÓN RESIDUOS</v>
          </cell>
          <cell r="G421">
            <v>230000</v>
          </cell>
          <cell r="H421">
            <v>0</v>
          </cell>
          <cell r="I421">
            <v>230000</v>
          </cell>
          <cell r="J421">
            <v>169152.82</v>
          </cell>
        </row>
        <row r="422">
          <cell r="A422" t="str">
            <v>B45061904</v>
          </cell>
          <cell r="B422" t="str">
            <v>B</v>
          </cell>
          <cell r="C422" t="str">
            <v>450</v>
          </cell>
          <cell r="D422" t="str">
            <v>61904</v>
          </cell>
          <cell r="E422" t="str">
            <v>MOBILIARIO URBANO</v>
          </cell>
          <cell r="G422">
            <v>51000</v>
          </cell>
          <cell r="H422">
            <v>-26000</v>
          </cell>
          <cell r="I422">
            <v>25000</v>
          </cell>
          <cell r="J422">
            <v>11053.35</v>
          </cell>
        </row>
        <row r="423">
          <cell r="A423" t="str">
            <v>B45461940</v>
          </cell>
          <cell r="B423" t="str">
            <v>B</v>
          </cell>
          <cell r="C423" t="str">
            <v>454</v>
          </cell>
          <cell r="D423" t="str">
            <v>61940</v>
          </cell>
          <cell r="E423" t="str">
            <v>INVERSION REP. PUENTE SOBRE EL ARROYO CULEBRO</v>
          </cell>
          <cell r="G423">
            <v>0</v>
          </cell>
          <cell r="H423">
            <v>1651.65</v>
          </cell>
          <cell r="I423">
            <v>1651.65</v>
          </cell>
          <cell r="J423">
            <v>0</v>
          </cell>
        </row>
        <row r="424">
          <cell r="A424" t="str">
            <v>B93362200</v>
          </cell>
          <cell r="B424" t="str">
            <v>B</v>
          </cell>
          <cell r="C424" t="str">
            <v>933</v>
          </cell>
          <cell r="D424" t="str">
            <v>62200</v>
          </cell>
          <cell r="E424" t="str">
            <v>CUBIERTAS GRADERIOS INSTALACIONES DEPORTIVAS MUNICIPALES</v>
          </cell>
          <cell r="G424">
            <v>0</v>
          </cell>
          <cell r="H424">
            <v>64606.1</v>
          </cell>
          <cell r="I424">
            <v>64606.1</v>
          </cell>
          <cell r="J424">
            <v>0</v>
          </cell>
        </row>
        <row r="425">
          <cell r="A425" t="str">
            <v>B93362702</v>
          </cell>
          <cell r="B425" t="str">
            <v>B</v>
          </cell>
          <cell r="C425" t="str">
            <v>933</v>
          </cell>
          <cell r="D425" t="str">
            <v>62702</v>
          </cell>
          <cell r="E425" t="str">
            <v>MONITORIZACION INSTALACIONES ELECTRICAS EDIFICIOS MUNICIPALE</v>
          </cell>
          <cell r="G425">
            <v>0</v>
          </cell>
          <cell r="H425">
            <v>12075.91</v>
          </cell>
          <cell r="I425">
            <v>12075.91</v>
          </cell>
          <cell r="J425">
            <v>3293.43</v>
          </cell>
        </row>
        <row r="426">
          <cell r="A426" t="str">
            <v>B93363200</v>
          </cell>
          <cell r="B426" t="str">
            <v>B</v>
          </cell>
          <cell r="C426" t="str">
            <v>933</v>
          </cell>
          <cell r="D426" t="str">
            <v>63200</v>
          </cell>
          <cell r="E426" t="str">
            <v>OBRAS DE MEJORA Y SUSTITUC. CESPED ARTIF. C. FUTBOL</v>
          </cell>
          <cell r="G426">
            <v>0</v>
          </cell>
          <cell r="H426">
            <v>169859.94</v>
          </cell>
          <cell r="I426">
            <v>169859.94</v>
          </cell>
          <cell r="J426">
            <v>168335.34</v>
          </cell>
        </row>
        <row r="427">
          <cell r="A427" t="str">
            <v>B93363201</v>
          </cell>
          <cell r="B427" t="str">
            <v>B</v>
          </cell>
          <cell r="C427" t="str">
            <v>933</v>
          </cell>
          <cell r="D427" t="str">
            <v>63201</v>
          </cell>
          <cell r="E427" t="str">
            <v>REFORMA Y ACONDIC. VESTUARIOS ESTADIO FUTBOL AMELIA DEL CAST</v>
          </cell>
          <cell r="G427">
            <v>0</v>
          </cell>
          <cell r="H427">
            <v>1089</v>
          </cell>
          <cell r="I427">
            <v>1089</v>
          </cell>
          <cell r="J427">
            <v>0</v>
          </cell>
        </row>
        <row r="428">
          <cell r="A428" t="str">
            <v>B93363202</v>
          </cell>
          <cell r="B428" t="str">
            <v>B</v>
          </cell>
          <cell r="C428" t="str">
            <v>933</v>
          </cell>
          <cell r="D428" t="str">
            <v>63202</v>
          </cell>
          <cell r="E428" t="str">
            <v>REP. PISTA FUTBOL SALA Y CERRAMIENTO LATERAL POLID.A.CONTADO</v>
          </cell>
          <cell r="G428">
            <v>0</v>
          </cell>
          <cell r="H428">
            <v>5142.5</v>
          </cell>
          <cell r="I428">
            <v>5142.5</v>
          </cell>
          <cell r="J428">
            <v>0</v>
          </cell>
        </row>
        <row r="429">
          <cell r="A429" t="str">
            <v>B93363216</v>
          </cell>
          <cell r="B429" t="str">
            <v>B</v>
          </cell>
          <cell r="C429" t="str">
            <v>933</v>
          </cell>
          <cell r="D429" t="str">
            <v>63216</v>
          </cell>
          <cell r="E429" t="str">
            <v>MEJORA ACCESIBILIDAD EN EDIFICIOS PUBLICOS</v>
          </cell>
          <cell r="G429">
            <v>0</v>
          </cell>
          <cell r="H429">
            <v>150000</v>
          </cell>
          <cell r="I429">
            <v>150000</v>
          </cell>
          <cell r="J429">
            <v>0</v>
          </cell>
        </row>
        <row r="430">
          <cell r="A430" t="str">
            <v>B93363301</v>
          </cell>
          <cell r="B430" t="str">
            <v>B</v>
          </cell>
          <cell r="C430" t="str">
            <v>933</v>
          </cell>
          <cell r="D430" t="str">
            <v>63301</v>
          </cell>
          <cell r="E430" t="str">
            <v>MEJORA INSTALAC.CLIMATIZACION EDIFICIOS PUBLICOS</v>
          </cell>
          <cell r="G430">
            <v>0</v>
          </cell>
          <cell r="H430">
            <v>135000</v>
          </cell>
          <cell r="I430">
            <v>135000</v>
          </cell>
          <cell r="J430">
            <v>0</v>
          </cell>
        </row>
        <row r="431">
          <cell r="A431" t="str">
            <v>B93363302</v>
          </cell>
          <cell r="B431" t="str">
            <v>B</v>
          </cell>
          <cell r="C431" t="str">
            <v>933</v>
          </cell>
          <cell r="D431" t="str">
            <v>63302</v>
          </cell>
          <cell r="E431" t="str">
            <v>NUEVO SISTEMA DE GAS E.I.V.ASUNCION</v>
          </cell>
          <cell r="G431">
            <v>0</v>
          </cell>
          <cell r="H431">
            <v>40000</v>
          </cell>
          <cell r="I431">
            <v>40000</v>
          </cell>
          <cell r="J431">
            <v>0</v>
          </cell>
        </row>
        <row r="432">
          <cell r="A432" t="str">
            <v>B153161942</v>
          </cell>
          <cell r="B432" t="str">
            <v>B</v>
          </cell>
          <cell r="C432" t="str">
            <v>1531</v>
          </cell>
          <cell r="D432" t="str">
            <v>61942</v>
          </cell>
          <cell r="E432" t="str">
            <v>MEDIDAS DE REDUCCION VELOCIDAD VEHICUL. EN C/MANUEL DE FALLA</v>
          </cell>
          <cell r="G432">
            <v>0</v>
          </cell>
          <cell r="H432">
            <v>26266.68</v>
          </cell>
          <cell r="I432">
            <v>26266.68</v>
          </cell>
          <cell r="J432">
            <v>0</v>
          </cell>
        </row>
        <row r="433">
          <cell r="A433" t="str">
            <v>B153261000</v>
          </cell>
          <cell r="B433" t="str">
            <v>B</v>
          </cell>
          <cell r="C433" t="str">
            <v>1532</v>
          </cell>
          <cell r="D433" t="str">
            <v>61000</v>
          </cell>
          <cell r="E433" t="str">
            <v>RECONSTRUCCION SENDA TALUD EN LA TENERIA I</v>
          </cell>
          <cell r="G433">
            <v>0</v>
          </cell>
          <cell r="H433">
            <v>217129.22</v>
          </cell>
          <cell r="I433">
            <v>217129.22</v>
          </cell>
          <cell r="J433">
            <v>0</v>
          </cell>
        </row>
        <row r="434">
          <cell r="A434" t="str">
            <v>B153261900</v>
          </cell>
          <cell r="B434" t="str">
            <v>B</v>
          </cell>
          <cell r="C434" t="str">
            <v>1532</v>
          </cell>
          <cell r="D434" t="str">
            <v>61900</v>
          </cell>
          <cell r="E434" t="str">
            <v>OBRAS DE REFUERZO FIRME CALLES VALDEMORO-ALPUJARRAS</v>
          </cell>
          <cell r="G434">
            <v>0</v>
          </cell>
          <cell r="H434">
            <v>87928.66</v>
          </cell>
          <cell r="I434">
            <v>87928.66</v>
          </cell>
          <cell r="J434">
            <v>0</v>
          </cell>
        </row>
        <row r="435">
          <cell r="A435" t="str">
            <v>B153261941</v>
          </cell>
          <cell r="B435" t="str">
            <v>B</v>
          </cell>
          <cell r="C435" t="str">
            <v>1532</v>
          </cell>
          <cell r="D435" t="str">
            <v>61941</v>
          </cell>
          <cell r="E435" t="str">
            <v>OBRAS DE REMODELACION DE LA CALLE RUPERTO CHAPI</v>
          </cell>
          <cell r="G435">
            <v>0</v>
          </cell>
          <cell r="H435">
            <v>37434.81</v>
          </cell>
          <cell r="I435">
            <v>37434.81</v>
          </cell>
          <cell r="J435">
            <v>0</v>
          </cell>
        </row>
        <row r="436">
          <cell r="A436" t="str">
            <v>B153263100</v>
          </cell>
          <cell r="B436" t="str">
            <v>B</v>
          </cell>
          <cell r="C436" t="str">
            <v>1532</v>
          </cell>
          <cell r="D436" t="str">
            <v>63100</v>
          </cell>
          <cell r="E436" t="str">
            <v>REM.C/FERROCARRIL,S.PASCUAL BAILON Y OTRAS</v>
          </cell>
          <cell r="G436">
            <v>0</v>
          </cell>
          <cell r="H436">
            <v>100943.3</v>
          </cell>
          <cell r="I436">
            <v>100943.3</v>
          </cell>
          <cell r="J436">
            <v>100943.3</v>
          </cell>
        </row>
        <row r="437">
          <cell r="A437" t="str">
            <v>B153263101</v>
          </cell>
          <cell r="B437" t="str">
            <v>B</v>
          </cell>
          <cell r="C437" t="str">
            <v>1532</v>
          </cell>
          <cell r="D437" t="str">
            <v>63101</v>
          </cell>
          <cell r="E437" t="str">
            <v>REMODELAC.C/STA.FLORENTINA</v>
          </cell>
          <cell r="G437">
            <v>0</v>
          </cell>
          <cell r="H437">
            <v>59885.42</v>
          </cell>
          <cell r="I437">
            <v>59885.42</v>
          </cell>
          <cell r="J437">
            <v>59885.42</v>
          </cell>
        </row>
        <row r="438">
          <cell r="A438" t="str">
            <v>B153263214</v>
          </cell>
          <cell r="B438" t="str">
            <v>B</v>
          </cell>
          <cell r="C438" t="str">
            <v>1532</v>
          </cell>
          <cell r="D438" t="str">
            <v>63214</v>
          </cell>
          <cell r="E438" t="str">
            <v>MEJORA PASOS DE PEATONES</v>
          </cell>
          <cell r="G438">
            <v>0</v>
          </cell>
          <cell r="H438">
            <v>80000</v>
          </cell>
          <cell r="I438">
            <v>80000</v>
          </cell>
          <cell r="J438">
            <v>0</v>
          </cell>
        </row>
        <row r="439">
          <cell r="A439" t="str">
            <v>B162161905</v>
          </cell>
          <cell r="B439" t="str">
            <v>B</v>
          </cell>
          <cell r="C439" t="str">
            <v>1621</v>
          </cell>
          <cell r="D439" t="str">
            <v>61905</v>
          </cell>
          <cell r="E439" t="str">
            <v>MINI PUNTOS LIMPIOS MOVILES</v>
          </cell>
          <cell r="G439">
            <v>0</v>
          </cell>
          <cell r="H439">
            <v>18150</v>
          </cell>
          <cell r="I439">
            <v>18150</v>
          </cell>
          <cell r="J439">
            <v>0</v>
          </cell>
        </row>
        <row r="440">
          <cell r="A440" t="str">
            <v>B172148003</v>
          </cell>
          <cell r="B440" t="str">
            <v>B</v>
          </cell>
          <cell r="C440" t="str">
            <v>1721</v>
          </cell>
          <cell r="D440" t="str">
            <v>48003</v>
          </cell>
          <cell r="E440" t="str">
            <v>PROGRAMA 50-50</v>
          </cell>
          <cell r="G440">
            <v>0</v>
          </cell>
          <cell r="H440">
            <v>21000</v>
          </cell>
          <cell r="I440">
            <v>21000</v>
          </cell>
          <cell r="J440">
            <v>0</v>
          </cell>
        </row>
        <row r="441">
          <cell r="A441" t="str">
            <v>C49112000</v>
          </cell>
          <cell r="B441" t="str">
            <v>C</v>
          </cell>
          <cell r="C441" t="str">
            <v>491</v>
          </cell>
          <cell r="D441" t="str">
            <v>12000</v>
          </cell>
          <cell r="E441" t="str">
            <v>SUELDOS DEL GRUPO A1</v>
          </cell>
          <cell r="G441">
            <v>29000</v>
          </cell>
          <cell r="H441">
            <v>0</v>
          </cell>
          <cell r="I441">
            <v>29000</v>
          </cell>
          <cell r="J441">
            <v>0</v>
          </cell>
        </row>
        <row r="442">
          <cell r="A442" t="str">
            <v>C49112100</v>
          </cell>
          <cell r="B442" t="str">
            <v>C</v>
          </cell>
          <cell r="C442" t="str">
            <v>491</v>
          </cell>
          <cell r="D442" t="str">
            <v>12100</v>
          </cell>
          <cell r="E442" t="str">
            <v>COMPLEMENTO DE DESTINO</v>
          </cell>
          <cell r="G442">
            <v>22000</v>
          </cell>
          <cell r="H442">
            <v>0</v>
          </cell>
          <cell r="I442">
            <v>22000</v>
          </cell>
          <cell r="J442">
            <v>0</v>
          </cell>
        </row>
        <row r="443">
          <cell r="A443" t="str">
            <v>C49112101</v>
          </cell>
          <cell r="B443" t="str">
            <v>C</v>
          </cell>
          <cell r="C443" t="str">
            <v>491</v>
          </cell>
          <cell r="D443" t="str">
            <v>12101</v>
          </cell>
          <cell r="E443" t="str">
            <v>COMPLEMENTO ESPECÍFICO</v>
          </cell>
          <cell r="G443">
            <v>45000</v>
          </cell>
          <cell r="H443">
            <v>0</v>
          </cell>
          <cell r="I443">
            <v>45000</v>
          </cell>
          <cell r="J443">
            <v>0</v>
          </cell>
        </row>
        <row r="444">
          <cell r="A444" t="str">
            <v>C49113000</v>
          </cell>
          <cell r="B444" t="str">
            <v>C</v>
          </cell>
          <cell r="C444" t="str">
            <v>491</v>
          </cell>
          <cell r="D444" t="str">
            <v>13000</v>
          </cell>
          <cell r="E444" t="str">
            <v>RETRIBUCIONES BÁSICAS</v>
          </cell>
          <cell r="G444">
            <v>188000</v>
          </cell>
          <cell r="H444">
            <v>0</v>
          </cell>
          <cell r="I444">
            <v>188000</v>
          </cell>
          <cell r="J444">
            <v>120084.84</v>
          </cell>
        </row>
        <row r="445">
          <cell r="A445" t="str">
            <v>C49113002</v>
          </cell>
          <cell r="B445" t="str">
            <v>C</v>
          </cell>
          <cell r="C445" t="str">
            <v>491</v>
          </cell>
          <cell r="D445" t="str">
            <v>13002</v>
          </cell>
          <cell r="E445" t="str">
            <v>OTRAS REMUNERACIONES</v>
          </cell>
          <cell r="G445">
            <v>53000</v>
          </cell>
          <cell r="H445">
            <v>0</v>
          </cell>
          <cell r="I445">
            <v>53000</v>
          </cell>
          <cell r="J445">
            <v>28165.41</v>
          </cell>
        </row>
        <row r="446">
          <cell r="A446" t="str">
            <v>C49115000</v>
          </cell>
          <cell r="B446" t="str">
            <v>C</v>
          </cell>
          <cell r="C446" t="str">
            <v>491</v>
          </cell>
          <cell r="D446" t="str">
            <v>15000</v>
          </cell>
          <cell r="E446" t="str">
            <v>PRODUCTIVIDAD</v>
          </cell>
          <cell r="G446">
            <v>40000</v>
          </cell>
          <cell r="H446">
            <v>0</v>
          </cell>
          <cell r="I446">
            <v>40000</v>
          </cell>
          <cell r="J446">
            <v>36580.35</v>
          </cell>
        </row>
        <row r="447">
          <cell r="A447" t="str">
            <v>C49115200</v>
          </cell>
          <cell r="B447" t="str">
            <v>C</v>
          </cell>
          <cell r="C447" t="str">
            <v>491</v>
          </cell>
          <cell r="D447" t="str">
            <v>15200</v>
          </cell>
          <cell r="E447" t="str">
            <v>OTROS INCENTIVOS AL RENDIMIENTO</v>
          </cell>
          <cell r="G447">
            <v>6000</v>
          </cell>
          <cell r="H447">
            <v>0</v>
          </cell>
          <cell r="I447">
            <v>6000</v>
          </cell>
          <cell r="J447">
            <v>2733.4</v>
          </cell>
        </row>
        <row r="448">
          <cell r="A448" t="str">
            <v>C49116000</v>
          </cell>
          <cell r="B448" t="str">
            <v>C</v>
          </cell>
          <cell r="C448" t="str">
            <v>491</v>
          </cell>
          <cell r="D448" t="str">
            <v>16000</v>
          </cell>
          <cell r="E448" t="str">
            <v>SEGURIDAD SOCIAL</v>
          </cell>
          <cell r="G448">
            <v>118000</v>
          </cell>
          <cell r="H448">
            <v>0</v>
          </cell>
          <cell r="I448">
            <v>118000</v>
          </cell>
          <cell r="J448">
            <v>82656.2</v>
          </cell>
        </row>
        <row r="449">
          <cell r="A449" t="str">
            <v>C49116200</v>
          </cell>
          <cell r="B449" t="str">
            <v>C</v>
          </cell>
          <cell r="C449" t="str">
            <v>491</v>
          </cell>
          <cell r="D449" t="str">
            <v>16200</v>
          </cell>
          <cell r="E449" t="str">
            <v>FORMACIÓN Y PERFECCIONAMIENTO DEL PERSONAL</v>
          </cell>
          <cell r="G449">
            <v>1000</v>
          </cell>
          <cell r="H449">
            <v>0</v>
          </cell>
          <cell r="I449">
            <v>1000</v>
          </cell>
          <cell r="J449">
            <v>943.25</v>
          </cell>
        </row>
        <row r="450">
          <cell r="A450" t="str">
            <v>C49116204</v>
          </cell>
          <cell r="B450" t="str">
            <v>C</v>
          </cell>
          <cell r="C450" t="str">
            <v>491</v>
          </cell>
          <cell r="D450" t="str">
            <v>16204</v>
          </cell>
          <cell r="E450" t="str">
            <v>ACCIÓN SOCIAL</v>
          </cell>
          <cell r="G450">
            <v>3000</v>
          </cell>
          <cell r="H450">
            <v>0</v>
          </cell>
          <cell r="I450">
            <v>3000</v>
          </cell>
          <cell r="J450">
            <v>907.21</v>
          </cell>
        </row>
        <row r="451">
          <cell r="A451" t="str">
            <v>C49116205</v>
          </cell>
          <cell r="B451" t="str">
            <v>C</v>
          </cell>
          <cell r="C451" t="str">
            <v>491</v>
          </cell>
          <cell r="D451" t="str">
            <v>16205</v>
          </cell>
          <cell r="E451" t="str">
            <v>SEGUROS</v>
          </cell>
          <cell r="G451">
            <v>1000</v>
          </cell>
          <cell r="H451">
            <v>0</v>
          </cell>
          <cell r="I451">
            <v>1000</v>
          </cell>
          <cell r="J451">
            <v>477.93</v>
          </cell>
        </row>
        <row r="452">
          <cell r="A452" t="str">
            <v>C49116209</v>
          </cell>
          <cell r="B452" t="str">
            <v>C</v>
          </cell>
          <cell r="C452" t="str">
            <v>491</v>
          </cell>
          <cell r="D452" t="str">
            <v>16209</v>
          </cell>
          <cell r="E452" t="str">
            <v>OTROS GASTOS SOCIALES</v>
          </cell>
          <cell r="G452">
            <v>420</v>
          </cell>
          <cell r="H452">
            <v>0</v>
          </cell>
          <cell r="I452">
            <v>420</v>
          </cell>
          <cell r="J452">
            <v>123.48</v>
          </cell>
        </row>
        <row r="453">
          <cell r="A453" t="str">
            <v>C49120600</v>
          </cell>
          <cell r="B453" t="str">
            <v>C</v>
          </cell>
          <cell r="C453" t="str">
            <v>491</v>
          </cell>
          <cell r="D453" t="str">
            <v>20600</v>
          </cell>
          <cell r="E453" t="str">
            <v>ARRENDAMIENTO EQUIPOS PROCESOS DE INFORMACION</v>
          </cell>
          <cell r="G453">
            <v>12000</v>
          </cell>
          <cell r="H453">
            <v>-3500</v>
          </cell>
          <cell r="I453">
            <v>8500</v>
          </cell>
          <cell r="J453">
            <v>4508.33</v>
          </cell>
        </row>
        <row r="454">
          <cell r="A454" t="str">
            <v>C49121600</v>
          </cell>
          <cell r="B454" t="str">
            <v>C</v>
          </cell>
          <cell r="C454" t="str">
            <v>491</v>
          </cell>
          <cell r="D454" t="str">
            <v>21600</v>
          </cell>
          <cell r="E454" t="str">
            <v>REPARACIONES, MTO Y CONSERVACION EQUIPOS PROCESOS DE INFORMA</v>
          </cell>
          <cell r="G454">
            <v>5000</v>
          </cell>
          <cell r="H454">
            <v>-1000</v>
          </cell>
          <cell r="I454">
            <v>4000</v>
          </cell>
          <cell r="J454">
            <v>325.91000000000003</v>
          </cell>
        </row>
        <row r="455">
          <cell r="A455" t="str">
            <v>C49122001</v>
          </cell>
          <cell r="B455" t="str">
            <v>C</v>
          </cell>
          <cell r="C455" t="str">
            <v>491</v>
          </cell>
          <cell r="D455" t="str">
            <v>22001</v>
          </cell>
          <cell r="E455" t="str">
            <v>PRENSA, REVISTAS, LIBROS Y OTRAS PUBLICACIONES</v>
          </cell>
          <cell r="G455">
            <v>46000</v>
          </cell>
          <cell r="H455">
            <v>-42703.360000000001</v>
          </cell>
          <cell r="I455">
            <v>3296.64</v>
          </cell>
          <cell r="J455">
            <v>380.72</v>
          </cell>
        </row>
        <row r="456">
          <cell r="A456" t="str">
            <v>C49122002</v>
          </cell>
          <cell r="B456" t="str">
            <v>C</v>
          </cell>
          <cell r="C456" t="str">
            <v>491</v>
          </cell>
          <cell r="D456" t="str">
            <v>22002</v>
          </cell>
          <cell r="E456" t="str">
            <v>MATERIAL INFORMATICO NO INVENTARIABLE</v>
          </cell>
          <cell r="G456">
            <v>5000</v>
          </cell>
          <cell r="H456">
            <v>-2000</v>
          </cell>
          <cell r="I456">
            <v>3000</v>
          </cell>
          <cell r="J456">
            <v>2339.3200000000002</v>
          </cell>
        </row>
        <row r="457">
          <cell r="A457" t="str">
            <v>C49122601</v>
          </cell>
          <cell r="B457" t="str">
            <v>C</v>
          </cell>
          <cell r="C457" t="str">
            <v>491</v>
          </cell>
          <cell r="D457" t="str">
            <v>22601</v>
          </cell>
          <cell r="E457" t="str">
            <v>ATENCIONES PROTOCOLARIAS Y REPRESENTATIVAS</v>
          </cell>
          <cell r="G457">
            <v>10000</v>
          </cell>
          <cell r="H457">
            <v>5000</v>
          </cell>
          <cell r="I457">
            <v>15000</v>
          </cell>
          <cell r="J457">
            <v>3561.59</v>
          </cell>
        </row>
        <row r="458">
          <cell r="A458" t="str">
            <v>C49122610</v>
          </cell>
          <cell r="B458" t="str">
            <v>C</v>
          </cell>
          <cell r="C458" t="str">
            <v>491</v>
          </cell>
          <cell r="D458" t="str">
            <v>22610</v>
          </cell>
          <cell r="E458" t="str">
            <v>ACTOS INSTITUCIONALES</v>
          </cell>
          <cell r="G458">
            <v>5000</v>
          </cell>
          <cell r="H458">
            <v>0</v>
          </cell>
          <cell r="I458">
            <v>5000</v>
          </cell>
          <cell r="J458">
            <v>4351.13</v>
          </cell>
        </row>
        <row r="459">
          <cell r="A459" t="str">
            <v>C49122621</v>
          </cell>
          <cell r="B459" t="str">
            <v>C</v>
          </cell>
          <cell r="C459" t="str">
            <v>491</v>
          </cell>
          <cell r="D459" t="str">
            <v>22621</v>
          </cell>
          <cell r="E459" t="str">
            <v>NOTIFICACIONES, BANDOS E INFORMAS</v>
          </cell>
          <cell r="G459">
            <v>8000</v>
          </cell>
          <cell r="H459">
            <v>-3000</v>
          </cell>
          <cell r="I459">
            <v>5000</v>
          </cell>
          <cell r="J459">
            <v>3211.98</v>
          </cell>
        </row>
        <row r="460">
          <cell r="A460" t="str">
            <v>C49122622</v>
          </cell>
          <cell r="B460" t="str">
            <v>C</v>
          </cell>
          <cell r="C460" t="str">
            <v>491</v>
          </cell>
          <cell r="D460" t="str">
            <v>22622</v>
          </cell>
          <cell r="E460" t="str">
            <v>PUBLICACIONES EN PERIODICOS</v>
          </cell>
          <cell r="G460">
            <v>15000</v>
          </cell>
          <cell r="H460">
            <v>-13500</v>
          </cell>
          <cell r="I460">
            <v>1500</v>
          </cell>
          <cell r="J460">
            <v>0</v>
          </cell>
        </row>
        <row r="461">
          <cell r="A461" t="str">
            <v>C49122690</v>
          </cell>
          <cell r="B461" t="str">
            <v>C</v>
          </cell>
          <cell r="C461" t="str">
            <v>491</v>
          </cell>
          <cell r="D461" t="str">
            <v>22690</v>
          </cell>
          <cell r="E461" t="str">
            <v>GASTOS DIVERSOS</v>
          </cell>
          <cell r="G461">
            <v>5000</v>
          </cell>
          <cell r="H461">
            <v>0</v>
          </cell>
          <cell r="I461">
            <v>5000</v>
          </cell>
          <cell r="J461">
            <v>0</v>
          </cell>
        </row>
        <row r="462">
          <cell r="A462" t="str">
            <v>C49122721</v>
          </cell>
          <cell r="B462" t="str">
            <v>C</v>
          </cell>
          <cell r="C462" t="str">
            <v>491</v>
          </cell>
          <cell r="D462" t="str">
            <v>22721</v>
          </cell>
          <cell r="E462" t="str">
            <v>CONTRATO SERVICIO REPARTOS</v>
          </cell>
          <cell r="G462">
            <v>2580</v>
          </cell>
          <cell r="H462">
            <v>-2570</v>
          </cell>
          <cell r="I462">
            <v>10</v>
          </cell>
          <cell r="J462">
            <v>0</v>
          </cell>
        </row>
        <row r="463">
          <cell r="A463" t="str">
            <v>C49122736</v>
          </cell>
          <cell r="B463" t="str">
            <v>C</v>
          </cell>
          <cell r="C463" t="str">
            <v>491</v>
          </cell>
          <cell r="D463" t="str">
            <v>22736</v>
          </cell>
          <cell r="E463" t="str">
            <v>MANTENIMIENTO APLICACIONES INFORMÁTICAS</v>
          </cell>
          <cell r="G463">
            <v>200000</v>
          </cell>
          <cell r="H463">
            <v>-20000</v>
          </cell>
          <cell r="I463">
            <v>180000</v>
          </cell>
          <cell r="J463">
            <v>89574.91</v>
          </cell>
        </row>
        <row r="464">
          <cell r="A464" t="str">
            <v>C49122738</v>
          </cell>
          <cell r="B464" t="str">
            <v>C</v>
          </cell>
          <cell r="C464" t="str">
            <v>491</v>
          </cell>
          <cell r="D464" t="str">
            <v>22738</v>
          </cell>
          <cell r="E464" t="str">
            <v>SERVICIOS DEPARTAMENTO PRENSA</v>
          </cell>
          <cell r="G464">
            <v>30000</v>
          </cell>
          <cell r="H464">
            <v>0</v>
          </cell>
          <cell r="I464">
            <v>30000</v>
          </cell>
          <cell r="J464">
            <v>40518.400000000001</v>
          </cell>
        </row>
        <row r="465">
          <cell r="A465" t="str">
            <v>C49162502</v>
          </cell>
          <cell r="B465" t="str">
            <v>C</v>
          </cell>
          <cell r="C465" t="str">
            <v>491</v>
          </cell>
          <cell r="D465" t="str">
            <v>62502</v>
          </cell>
          <cell r="E465" t="str">
            <v>ENSERES DEPARTAMENTO DE PRENSA</v>
          </cell>
          <cell r="G465">
            <v>0</v>
          </cell>
          <cell r="H465">
            <v>2800</v>
          </cell>
          <cell r="I465">
            <v>2800</v>
          </cell>
          <cell r="J465">
            <v>0</v>
          </cell>
        </row>
        <row r="466">
          <cell r="A466" t="str">
            <v>C49162601</v>
          </cell>
          <cell r="B466" t="str">
            <v>C</v>
          </cell>
          <cell r="C466" t="str">
            <v>491</v>
          </cell>
          <cell r="D466" t="str">
            <v>62601</v>
          </cell>
          <cell r="E466" t="str">
            <v>CONEXION NUEVOS EDIFICIOS MUNICIPALES</v>
          </cell>
          <cell r="G466">
            <v>700000</v>
          </cell>
          <cell r="H466">
            <v>-260818.78</v>
          </cell>
          <cell r="I466">
            <v>439181.22</v>
          </cell>
          <cell r="J466">
            <v>90459.46</v>
          </cell>
        </row>
        <row r="467">
          <cell r="A467" t="str">
            <v>C49163600</v>
          </cell>
          <cell r="B467" t="str">
            <v>C</v>
          </cell>
          <cell r="C467" t="str">
            <v>491</v>
          </cell>
          <cell r="D467" t="str">
            <v>63600</v>
          </cell>
          <cell r="E467" t="str">
            <v>EQUIPOS PARA PROCESOS DE INFORMACIÓN.</v>
          </cell>
          <cell r="G467">
            <v>0</v>
          </cell>
          <cell r="H467">
            <v>80000</v>
          </cell>
          <cell r="I467">
            <v>80000</v>
          </cell>
          <cell r="J467">
            <v>0</v>
          </cell>
        </row>
        <row r="468">
          <cell r="A468" t="str">
            <v>C49164100</v>
          </cell>
          <cell r="B468" t="str">
            <v>C</v>
          </cell>
          <cell r="C468" t="str">
            <v>491</v>
          </cell>
          <cell r="D468" t="str">
            <v>64100</v>
          </cell>
          <cell r="E468" t="str">
            <v>GTOS. EN APLICACIONES INFORMATICAS</v>
          </cell>
          <cell r="G468">
            <v>20000</v>
          </cell>
          <cell r="H468">
            <v>40000</v>
          </cell>
          <cell r="I468">
            <v>60000</v>
          </cell>
          <cell r="J468">
            <v>2006.7</v>
          </cell>
        </row>
        <row r="469">
          <cell r="A469" t="str">
            <v>C49164101</v>
          </cell>
          <cell r="B469" t="str">
            <v>C</v>
          </cell>
          <cell r="C469" t="str">
            <v>491</v>
          </cell>
          <cell r="D469" t="str">
            <v>64101</v>
          </cell>
          <cell r="E469" t="str">
            <v>IMPLANTACION DE LA E- ADMINISTRACIÓN</v>
          </cell>
          <cell r="G469">
            <v>0</v>
          </cell>
          <cell r="H469">
            <v>132201.57999999999</v>
          </cell>
          <cell r="I469">
            <v>132201.57999999999</v>
          </cell>
          <cell r="J469">
            <v>51388.1</v>
          </cell>
        </row>
        <row r="470">
          <cell r="A470" t="str">
            <v>C91210000</v>
          </cell>
          <cell r="B470" t="str">
            <v>C</v>
          </cell>
          <cell r="C470" t="str">
            <v>912</v>
          </cell>
          <cell r="D470" t="str">
            <v>10000</v>
          </cell>
          <cell r="E470" t="str">
            <v>RETRIBUCIONES BÁSICAS</v>
          </cell>
          <cell r="G470">
            <v>537000</v>
          </cell>
          <cell r="H470">
            <v>-6000</v>
          </cell>
          <cell r="I470">
            <v>531000</v>
          </cell>
          <cell r="J470">
            <v>368042.57</v>
          </cell>
        </row>
        <row r="471">
          <cell r="A471" t="str">
            <v>C91216000</v>
          </cell>
          <cell r="B471" t="str">
            <v>C</v>
          </cell>
          <cell r="C471" t="str">
            <v>912</v>
          </cell>
          <cell r="D471" t="str">
            <v>16000</v>
          </cell>
          <cell r="E471" t="str">
            <v>SEGURIDAD SOCIAL</v>
          </cell>
          <cell r="G471">
            <v>290000</v>
          </cell>
          <cell r="H471">
            <v>-24158.720000000001</v>
          </cell>
          <cell r="I471">
            <v>265841.28000000003</v>
          </cell>
          <cell r="J471">
            <v>182665.1</v>
          </cell>
        </row>
        <row r="472">
          <cell r="A472" t="str">
            <v>C91223301</v>
          </cell>
          <cell r="B472" t="str">
            <v>C</v>
          </cell>
          <cell r="C472" t="str">
            <v>912</v>
          </cell>
          <cell r="D472" t="str">
            <v>23301</v>
          </cell>
          <cell r="E472" t="str">
            <v>INDEMNIZACIONES POR ASISTENCIAS A ORGANOS MPALES</v>
          </cell>
          <cell r="G472">
            <v>100000</v>
          </cell>
          <cell r="H472">
            <v>0</v>
          </cell>
          <cell r="I472">
            <v>100000</v>
          </cell>
          <cell r="J472">
            <v>46880</v>
          </cell>
        </row>
        <row r="473">
          <cell r="A473" t="str">
            <v>C91248000</v>
          </cell>
          <cell r="B473" t="str">
            <v>C</v>
          </cell>
          <cell r="C473" t="str">
            <v>912</v>
          </cell>
          <cell r="D473" t="str">
            <v>48000</v>
          </cell>
          <cell r="E473" t="str">
            <v>TRANSFERENCIAS GRUPOS MPALES</v>
          </cell>
          <cell r="G473">
            <v>60000</v>
          </cell>
          <cell r="H473">
            <v>0</v>
          </cell>
          <cell r="I473">
            <v>60000</v>
          </cell>
          <cell r="J473">
            <v>37836</v>
          </cell>
        </row>
        <row r="474">
          <cell r="A474" t="str">
            <v>C92012000</v>
          </cell>
          <cell r="B474" t="str">
            <v>C</v>
          </cell>
          <cell r="C474" t="str">
            <v>920</v>
          </cell>
          <cell r="D474" t="str">
            <v>12000</v>
          </cell>
          <cell r="E474" t="str">
            <v>SUELDOS DEL GRUPO A1</v>
          </cell>
          <cell r="G474">
            <v>91000</v>
          </cell>
          <cell r="H474">
            <v>0</v>
          </cell>
          <cell r="I474">
            <v>91000</v>
          </cell>
          <cell r="J474">
            <v>46364.42</v>
          </cell>
        </row>
        <row r="475">
          <cell r="A475" t="str">
            <v>C92012001</v>
          </cell>
          <cell r="B475" t="str">
            <v>C</v>
          </cell>
          <cell r="C475" t="str">
            <v>920</v>
          </cell>
          <cell r="D475" t="str">
            <v>12001</v>
          </cell>
          <cell r="E475" t="str">
            <v>SUELDOS DEL GRUPO A2</v>
          </cell>
          <cell r="G475">
            <v>64000</v>
          </cell>
          <cell r="H475">
            <v>0</v>
          </cell>
          <cell r="I475">
            <v>64000</v>
          </cell>
          <cell r="J475">
            <v>30159.73</v>
          </cell>
        </row>
        <row r="476">
          <cell r="A476" t="str">
            <v>C92012004</v>
          </cell>
          <cell r="B476" t="str">
            <v>C</v>
          </cell>
          <cell r="C476" t="str">
            <v>920</v>
          </cell>
          <cell r="D476" t="str">
            <v>12004</v>
          </cell>
          <cell r="E476" t="str">
            <v>SUELDOS DEL GRUPO C2</v>
          </cell>
          <cell r="G476">
            <v>42000</v>
          </cell>
          <cell r="H476">
            <v>0</v>
          </cell>
          <cell r="I476">
            <v>42000</v>
          </cell>
          <cell r="J476">
            <v>23207.72</v>
          </cell>
        </row>
        <row r="477">
          <cell r="A477" t="str">
            <v>C92012006</v>
          </cell>
          <cell r="B477" t="str">
            <v>C</v>
          </cell>
          <cell r="C477" t="str">
            <v>920</v>
          </cell>
          <cell r="D477" t="str">
            <v>12006</v>
          </cell>
          <cell r="E477" t="str">
            <v>TRIENIOS</v>
          </cell>
          <cell r="G477">
            <v>25000</v>
          </cell>
          <cell r="H477">
            <v>0</v>
          </cell>
          <cell r="I477">
            <v>25000</v>
          </cell>
          <cell r="J477">
            <v>20873.45</v>
          </cell>
        </row>
        <row r="478">
          <cell r="A478" t="str">
            <v>C92012100</v>
          </cell>
          <cell r="B478" t="str">
            <v>C</v>
          </cell>
          <cell r="C478" t="str">
            <v>920</v>
          </cell>
          <cell r="D478" t="str">
            <v>12100</v>
          </cell>
          <cell r="E478" t="str">
            <v>COMPLEMENTO DE DESTINO</v>
          </cell>
          <cell r="G478">
            <v>164000</v>
          </cell>
          <cell r="H478">
            <v>0</v>
          </cell>
          <cell r="I478">
            <v>164000</v>
          </cell>
          <cell r="J478">
            <v>55290.69</v>
          </cell>
        </row>
        <row r="479">
          <cell r="A479" t="str">
            <v>C92012101</v>
          </cell>
          <cell r="B479" t="str">
            <v>C</v>
          </cell>
          <cell r="C479" t="str">
            <v>920</v>
          </cell>
          <cell r="D479" t="str">
            <v>12101</v>
          </cell>
          <cell r="E479" t="str">
            <v>COMPLEMENTO ESPECÍFICO</v>
          </cell>
          <cell r="G479">
            <v>323000</v>
          </cell>
          <cell r="H479">
            <v>0</v>
          </cell>
          <cell r="I479">
            <v>323000</v>
          </cell>
          <cell r="J479">
            <v>106809.58</v>
          </cell>
        </row>
        <row r="480">
          <cell r="A480" t="str">
            <v>C92013000</v>
          </cell>
          <cell r="B480" t="str">
            <v>C</v>
          </cell>
          <cell r="C480" t="str">
            <v>920</v>
          </cell>
          <cell r="D480" t="str">
            <v>13000</v>
          </cell>
          <cell r="E480" t="str">
            <v>RETRIBUCIONES BÁSICAS</v>
          </cell>
          <cell r="G480">
            <v>444000</v>
          </cell>
          <cell r="H480">
            <v>0</v>
          </cell>
          <cell r="I480">
            <v>444000</v>
          </cell>
          <cell r="J480">
            <v>584133.66</v>
          </cell>
        </row>
        <row r="481">
          <cell r="A481" t="str">
            <v>C92013002</v>
          </cell>
          <cell r="B481" t="str">
            <v>C</v>
          </cell>
          <cell r="C481" t="str">
            <v>920</v>
          </cell>
          <cell r="D481" t="str">
            <v>13002</v>
          </cell>
          <cell r="E481" t="str">
            <v>OTRAS REMUNERACIONES</v>
          </cell>
          <cell r="G481">
            <v>195000</v>
          </cell>
          <cell r="H481">
            <v>0</v>
          </cell>
          <cell r="I481">
            <v>195000</v>
          </cell>
          <cell r="J481">
            <v>208148.8</v>
          </cell>
        </row>
        <row r="482">
          <cell r="A482" t="str">
            <v>C92015000</v>
          </cell>
          <cell r="B482" t="str">
            <v>C</v>
          </cell>
          <cell r="C482" t="str">
            <v>920</v>
          </cell>
          <cell r="D482" t="str">
            <v>15000</v>
          </cell>
          <cell r="E482" t="str">
            <v>PRODUCTIVIDAD</v>
          </cell>
          <cell r="G482">
            <v>100000</v>
          </cell>
          <cell r="H482">
            <v>0</v>
          </cell>
          <cell r="I482">
            <v>100000</v>
          </cell>
          <cell r="J482">
            <v>134186.82</v>
          </cell>
        </row>
        <row r="483">
          <cell r="A483" t="str">
            <v>C92015200</v>
          </cell>
          <cell r="B483" t="str">
            <v>C</v>
          </cell>
          <cell r="C483" t="str">
            <v>920</v>
          </cell>
          <cell r="D483" t="str">
            <v>15200</v>
          </cell>
          <cell r="E483" t="str">
            <v>OTROS INCENTIVOS AL RENDIMIENTO</v>
          </cell>
          <cell r="G483">
            <v>25000</v>
          </cell>
          <cell r="H483">
            <v>0</v>
          </cell>
          <cell r="I483">
            <v>25000</v>
          </cell>
          <cell r="J483">
            <v>40908.589999999997</v>
          </cell>
        </row>
        <row r="484">
          <cell r="A484" t="str">
            <v>C92016000</v>
          </cell>
          <cell r="B484" t="str">
            <v>C</v>
          </cell>
          <cell r="C484" t="str">
            <v>920</v>
          </cell>
          <cell r="D484" t="str">
            <v>16000</v>
          </cell>
          <cell r="E484" t="str">
            <v>SEGURIDAD SOCIAL</v>
          </cell>
          <cell r="G484">
            <v>430000</v>
          </cell>
          <cell r="H484">
            <v>0</v>
          </cell>
          <cell r="I484">
            <v>430000</v>
          </cell>
          <cell r="J484">
            <v>271345.58</v>
          </cell>
        </row>
        <row r="485">
          <cell r="A485" t="str">
            <v>C92016200</v>
          </cell>
          <cell r="B485" t="str">
            <v>C</v>
          </cell>
          <cell r="C485" t="str">
            <v>920</v>
          </cell>
          <cell r="D485" t="str">
            <v>16200</v>
          </cell>
          <cell r="E485" t="str">
            <v>FORMACIÓN Y PERFECCIONAMIENTO DEL PERSONAL</v>
          </cell>
          <cell r="G485">
            <v>3000</v>
          </cell>
          <cell r="H485">
            <v>0</v>
          </cell>
          <cell r="I485">
            <v>3000</v>
          </cell>
          <cell r="J485">
            <v>6153.51</v>
          </cell>
        </row>
        <row r="486">
          <cell r="A486" t="str">
            <v>C92016204</v>
          </cell>
          <cell r="B486" t="str">
            <v>C</v>
          </cell>
          <cell r="C486" t="str">
            <v>920</v>
          </cell>
          <cell r="D486" t="str">
            <v>16204</v>
          </cell>
          <cell r="E486" t="str">
            <v>ACCIÓN SOCIAL</v>
          </cell>
          <cell r="G486">
            <v>15000</v>
          </cell>
          <cell r="H486">
            <v>0</v>
          </cell>
          <cell r="I486">
            <v>15000</v>
          </cell>
          <cell r="J486">
            <v>8635.27</v>
          </cell>
        </row>
        <row r="487">
          <cell r="A487" t="str">
            <v>C92016205</v>
          </cell>
          <cell r="B487" t="str">
            <v>C</v>
          </cell>
          <cell r="C487" t="str">
            <v>920</v>
          </cell>
          <cell r="D487" t="str">
            <v>16205</v>
          </cell>
          <cell r="E487" t="str">
            <v>SEGUROS</v>
          </cell>
          <cell r="G487">
            <v>6000</v>
          </cell>
          <cell r="H487">
            <v>0</v>
          </cell>
          <cell r="I487">
            <v>6000</v>
          </cell>
          <cell r="J487">
            <v>2867.54</v>
          </cell>
        </row>
        <row r="488">
          <cell r="A488" t="str">
            <v>C92016209</v>
          </cell>
          <cell r="B488" t="str">
            <v>C</v>
          </cell>
          <cell r="C488" t="str">
            <v>920</v>
          </cell>
          <cell r="D488" t="str">
            <v>16209</v>
          </cell>
          <cell r="E488" t="str">
            <v>OTROS GASTOS SOCIALES</v>
          </cell>
          <cell r="G488">
            <v>3600</v>
          </cell>
          <cell r="H488">
            <v>0</v>
          </cell>
          <cell r="I488">
            <v>3600</v>
          </cell>
          <cell r="J488">
            <v>1092.93</v>
          </cell>
        </row>
        <row r="489">
          <cell r="A489" t="str">
            <v>C92020600</v>
          </cell>
          <cell r="B489" t="str">
            <v>C</v>
          </cell>
          <cell r="C489" t="str">
            <v>920</v>
          </cell>
          <cell r="D489" t="str">
            <v>20600</v>
          </cell>
          <cell r="E489" t="str">
            <v>ARRENDAMIENTO EQUIPOS PROCESOS DE INFORMACION</v>
          </cell>
          <cell r="G489">
            <v>8000</v>
          </cell>
          <cell r="H489">
            <v>-2500</v>
          </cell>
          <cell r="I489">
            <v>5500</v>
          </cell>
          <cell r="J489">
            <v>3005.4</v>
          </cell>
        </row>
        <row r="490">
          <cell r="A490" t="str">
            <v>C92021200</v>
          </cell>
          <cell r="B490" t="str">
            <v>C</v>
          </cell>
          <cell r="C490" t="str">
            <v>920</v>
          </cell>
          <cell r="D490" t="str">
            <v>21200</v>
          </cell>
          <cell r="E490" t="str">
            <v>REP. MANT. Y CONSERVACION EDIFICIOS</v>
          </cell>
          <cell r="G490">
            <v>4000</v>
          </cell>
          <cell r="H490">
            <v>0</v>
          </cell>
          <cell r="I490">
            <v>4000</v>
          </cell>
          <cell r="J490">
            <v>390.79</v>
          </cell>
        </row>
        <row r="491">
          <cell r="A491" t="str">
            <v>C92022000</v>
          </cell>
          <cell r="B491" t="str">
            <v>C</v>
          </cell>
          <cell r="C491" t="str">
            <v>920</v>
          </cell>
          <cell r="D491" t="str">
            <v>22000</v>
          </cell>
          <cell r="E491" t="str">
            <v>ORDINARIO NO INVENTARIABLE</v>
          </cell>
          <cell r="G491">
            <v>35000</v>
          </cell>
          <cell r="H491">
            <v>0</v>
          </cell>
          <cell r="I491">
            <v>35000</v>
          </cell>
          <cell r="J491">
            <v>13074.55</v>
          </cell>
        </row>
        <row r="492">
          <cell r="A492" t="str">
            <v>C92022100</v>
          </cell>
          <cell r="B492" t="str">
            <v>C</v>
          </cell>
          <cell r="C492" t="str">
            <v>920</v>
          </cell>
          <cell r="D492" t="str">
            <v>22100</v>
          </cell>
          <cell r="E492" t="str">
            <v>SUMINISTROS: ENERGÍA ELÉCTRICA</v>
          </cell>
          <cell r="G492">
            <v>100000</v>
          </cell>
          <cell r="H492">
            <v>-50000</v>
          </cell>
          <cell r="I492">
            <v>50000</v>
          </cell>
          <cell r="J492">
            <v>0</v>
          </cell>
        </row>
        <row r="493">
          <cell r="A493" t="str">
            <v>C92022101</v>
          </cell>
          <cell r="B493" t="str">
            <v>C</v>
          </cell>
          <cell r="C493" t="str">
            <v>920</v>
          </cell>
          <cell r="D493" t="str">
            <v>22101</v>
          </cell>
          <cell r="E493" t="str">
            <v>SUMINISTROS. AGUA</v>
          </cell>
          <cell r="G493">
            <v>10000</v>
          </cell>
          <cell r="H493">
            <v>0</v>
          </cell>
          <cell r="I493">
            <v>10000</v>
          </cell>
          <cell r="J493">
            <v>2820.33</v>
          </cell>
        </row>
        <row r="494">
          <cell r="A494" t="str">
            <v>C92022110</v>
          </cell>
          <cell r="B494" t="str">
            <v>C</v>
          </cell>
          <cell r="C494" t="str">
            <v>920</v>
          </cell>
          <cell r="D494" t="str">
            <v>22110</v>
          </cell>
          <cell r="E494" t="str">
            <v>PRODUCTOS DE LIMPIEZA Y ASEO</v>
          </cell>
          <cell r="G494">
            <v>10000</v>
          </cell>
          <cell r="H494">
            <v>-9990</v>
          </cell>
          <cell r="I494">
            <v>10</v>
          </cell>
          <cell r="J494">
            <v>0</v>
          </cell>
        </row>
        <row r="495">
          <cell r="A495" t="str">
            <v>C92022200</v>
          </cell>
          <cell r="B495" t="str">
            <v>C</v>
          </cell>
          <cell r="C495" t="str">
            <v>920</v>
          </cell>
          <cell r="D495" t="str">
            <v>22200</v>
          </cell>
          <cell r="E495" t="str">
            <v>SERVICIOS DE TELECOMUNICACIONES</v>
          </cell>
          <cell r="G495">
            <v>24000</v>
          </cell>
          <cell r="H495">
            <v>-3000</v>
          </cell>
          <cell r="I495">
            <v>21000</v>
          </cell>
          <cell r="J495">
            <v>8827.26</v>
          </cell>
        </row>
        <row r="496">
          <cell r="A496" t="str">
            <v>C92022201</v>
          </cell>
          <cell r="B496" t="str">
            <v>C</v>
          </cell>
          <cell r="C496" t="str">
            <v>920</v>
          </cell>
          <cell r="D496" t="str">
            <v>22201</v>
          </cell>
          <cell r="E496" t="str">
            <v>POSTALES</v>
          </cell>
          <cell r="G496">
            <v>30000</v>
          </cell>
          <cell r="H496">
            <v>0</v>
          </cell>
          <cell r="I496">
            <v>30000</v>
          </cell>
          <cell r="J496">
            <v>29269.15</v>
          </cell>
        </row>
        <row r="497">
          <cell r="A497" t="str">
            <v>C92022400</v>
          </cell>
          <cell r="B497" t="str">
            <v>C</v>
          </cell>
          <cell r="C497" t="str">
            <v>920</v>
          </cell>
          <cell r="D497" t="str">
            <v>22400</v>
          </cell>
          <cell r="E497" t="str">
            <v>SEGUROS DE RESPONSABILIDAD CIVIL</v>
          </cell>
          <cell r="G497">
            <v>90000</v>
          </cell>
          <cell r="H497">
            <v>17853.939999999999</v>
          </cell>
          <cell r="I497">
            <v>107853.94</v>
          </cell>
          <cell r="J497">
            <v>50824.3</v>
          </cell>
        </row>
        <row r="498">
          <cell r="A498" t="str">
            <v>C92022403</v>
          </cell>
          <cell r="B498" t="str">
            <v>C</v>
          </cell>
          <cell r="C498" t="str">
            <v>920</v>
          </cell>
          <cell r="D498" t="str">
            <v>22403</v>
          </cell>
          <cell r="E498" t="str">
            <v>SEGUROS INMUEBLES MUNICIPALES</v>
          </cell>
          <cell r="G498">
            <v>51750</v>
          </cell>
          <cell r="H498">
            <v>42392.19</v>
          </cell>
          <cell r="I498">
            <v>94142.19</v>
          </cell>
          <cell r="J498">
            <v>82849.69</v>
          </cell>
        </row>
        <row r="499">
          <cell r="A499" t="str">
            <v>C92022404</v>
          </cell>
          <cell r="B499" t="str">
            <v>C</v>
          </cell>
          <cell r="C499" t="str">
            <v>920</v>
          </cell>
          <cell r="D499" t="str">
            <v>22404</v>
          </cell>
          <cell r="E499" t="str">
            <v>SEGUROS ELEMENTOS DE TRANSPORTE</v>
          </cell>
          <cell r="G499">
            <v>20000</v>
          </cell>
          <cell r="H499">
            <v>10921.85</v>
          </cell>
          <cell r="I499">
            <v>30921.85</v>
          </cell>
          <cell r="J499">
            <v>27564.7</v>
          </cell>
        </row>
        <row r="500">
          <cell r="A500" t="str">
            <v>C92022603</v>
          </cell>
          <cell r="B500" t="str">
            <v>C</v>
          </cell>
          <cell r="C500" t="str">
            <v>920</v>
          </cell>
          <cell r="D500" t="str">
            <v>22603</v>
          </cell>
          <cell r="E500" t="str">
            <v>PUBLICACIÓN EN DIARIOS OFICIALES</v>
          </cell>
          <cell r="G500">
            <v>35000</v>
          </cell>
          <cell r="H500">
            <v>-7104.93</v>
          </cell>
          <cell r="I500">
            <v>27895.07</v>
          </cell>
          <cell r="J500">
            <v>12883.87</v>
          </cell>
        </row>
        <row r="501">
          <cell r="A501" t="str">
            <v>C92022604</v>
          </cell>
          <cell r="B501" t="str">
            <v>C</v>
          </cell>
          <cell r="C501" t="str">
            <v>920</v>
          </cell>
          <cell r="D501" t="str">
            <v>22604</v>
          </cell>
          <cell r="E501" t="str">
            <v>JURÍDICOS, CONTENCIOSOS</v>
          </cell>
          <cell r="G501">
            <v>100000</v>
          </cell>
          <cell r="H501">
            <v>-50000</v>
          </cell>
          <cell r="I501">
            <v>50000</v>
          </cell>
          <cell r="J501">
            <v>19203</v>
          </cell>
        </row>
        <row r="502">
          <cell r="A502" t="str">
            <v>C92022627</v>
          </cell>
          <cell r="B502" t="str">
            <v>C</v>
          </cell>
          <cell r="C502" t="str">
            <v>920</v>
          </cell>
          <cell r="D502" t="str">
            <v>22627</v>
          </cell>
          <cell r="E502" t="str">
            <v>GASTOS MANTENIMIENTO VIVIENDAS MPALES</v>
          </cell>
          <cell r="G502">
            <v>50000</v>
          </cell>
          <cell r="H502">
            <v>-30000</v>
          </cell>
          <cell r="I502">
            <v>20000</v>
          </cell>
          <cell r="J502">
            <v>9666.86</v>
          </cell>
        </row>
        <row r="503">
          <cell r="A503" t="str">
            <v>C92022690</v>
          </cell>
          <cell r="B503" t="str">
            <v>C</v>
          </cell>
          <cell r="C503" t="str">
            <v>920</v>
          </cell>
          <cell r="D503" t="str">
            <v>22690</v>
          </cell>
          <cell r="E503" t="str">
            <v>GASTOS DIVERSOS</v>
          </cell>
          <cell r="G503">
            <v>11150</v>
          </cell>
          <cell r="H503">
            <v>0</v>
          </cell>
          <cell r="I503">
            <v>11150</v>
          </cell>
          <cell r="J503">
            <v>10996.97</v>
          </cell>
        </row>
        <row r="504">
          <cell r="A504" t="str">
            <v>C92022718</v>
          </cell>
          <cell r="B504" t="str">
            <v>C</v>
          </cell>
          <cell r="C504" t="str">
            <v>920</v>
          </cell>
          <cell r="D504" t="str">
            <v>22718</v>
          </cell>
          <cell r="E504" t="str">
            <v>MANTENIMIENTO ASCENSORES</v>
          </cell>
          <cell r="G504">
            <v>2500</v>
          </cell>
          <cell r="H504">
            <v>0</v>
          </cell>
          <cell r="I504">
            <v>2500</v>
          </cell>
          <cell r="J504">
            <v>337.35</v>
          </cell>
        </row>
        <row r="505">
          <cell r="A505" t="str">
            <v>C92022719</v>
          </cell>
          <cell r="B505" t="str">
            <v>C</v>
          </cell>
          <cell r="C505" t="str">
            <v>920</v>
          </cell>
          <cell r="D505" t="str">
            <v>22719</v>
          </cell>
          <cell r="E505" t="str">
            <v>MANTENIMIENTO CLIMATIZACION</v>
          </cell>
          <cell r="G505">
            <v>7000</v>
          </cell>
          <cell r="H505">
            <v>0</v>
          </cell>
          <cell r="I505">
            <v>7000</v>
          </cell>
          <cell r="J505">
            <v>4672.16</v>
          </cell>
        </row>
        <row r="506">
          <cell r="A506" t="str">
            <v>C92022720</v>
          </cell>
          <cell r="B506" t="str">
            <v>C</v>
          </cell>
          <cell r="C506" t="str">
            <v>920</v>
          </cell>
          <cell r="D506" t="str">
            <v>22720</v>
          </cell>
          <cell r="E506" t="str">
            <v>MANTENIMIENTO ALARMAS EDIFICIOS</v>
          </cell>
          <cell r="G506">
            <v>20000</v>
          </cell>
          <cell r="H506">
            <v>4000</v>
          </cell>
          <cell r="I506">
            <v>24000</v>
          </cell>
          <cell r="J506">
            <v>17968.5</v>
          </cell>
        </row>
        <row r="507">
          <cell r="A507" t="str">
            <v>C92022764</v>
          </cell>
          <cell r="B507" t="str">
            <v>C</v>
          </cell>
          <cell r="C507" t="str">
            <v>920</v>
          </cell>
          <cell r="D507" t="str">
            <v>22764</v>
          </cell>
          <cell r="E507" t="str">
            <v>TROEP- CONTRATO ELABORACION RELACION PUESTOS DE TRABAJO</v>
          </cell>
          <cell r="G507">
            <v>0</v>
          </cell>
          <cell r="H507">
            <v>45980</v>
          </cell>
          <cell r="I507">
            <v>45980</v>
          </cell>
          <cell r="J507">
            <v>45980</v>
          </cell>
        </row>
        <row r="508">
          <cell r="A508" t="str">
            <v>C92023120</v>
          </cell>
          <cell r="B508" t="str">
            <v>C</v>
          </cell>
          <cell r="C508" t="str">
            <v>920</v>
          </cell>
          <cell r="D508" t="str">
            <v>23120</v>
          </cell>
          <cell r="E508" t="str">
            <v>DEL PERSONAL NO DIRECTIVO</v>
          </cell>
          <cell r="G508">
            <v>1000</v>
          </cell>
          <cell r="H508">
            <v>0</v>
          </cell>
          <cell r="I508">
            <v>1000</v>
          </cell>
          <cell r="J508">
            <v>320.77</v>
          </cell>
        </row>
        <row r="509">
          <cell r="A509" t="str">
            <v>C92023300</v>
          </cell>
          <cell r="B509" t="str">
            <v>C</v>
          </cell>
          <cell r="C509" t="str">
            <v>920</v>
          </cell>
          <cell r="D509" t="str">
            <v>23300</v>
          </cell>
          <cell r="E509" t="str">
            <v>OTRAS INDEMNIZACIONES</v>
          </cell>
          <cell r="G509">
            <v>30000</v>
          </cell>
          <cell r="H509">
            <v>0</v>
          </cell>
          <cell r="I509">
            <v>30000</v>
          </cell>
          <cell r="J509">
            <v>12650</v>
          </cell>
        </row>
        <row r="510">
          <cell r="A510" t="str">
            <v>C92062500</v>
          </cell>
          <cell r="B510" t="str">
            <v>C</v>
          </cell>
          <cell r="C510" t="str">
            <v>920</v>
          </cell>
          <cell r="D510" t="str">
            <v>62500</v>
          </cell>
          <cell r="E510" t="str">
            <v>INVERSION NUEVA EN MOBILIARIO</v>
          </cell>
          <cell r="G510">
            <v>50000</v>
          </cell>
          <cell r="H510">
            <v>-30000</v>
          </cell>
          <cell r="I510">
            <v>20000</v>
          </cell>
          <cell r="J510">
            <v>1380.72</v>
          </cell>
        </row>
        <row r="511">
          <cell r="A511" t="str">
            <v>C92083000</v>
          </cell>
          <cell r="B511" t="str">
            <v>C</v>
          </cell>
          <cell r="C511" t="str">
            <v>920</v>
          </cell>
          <cell r="D511" t="str">
            <v>83000</v>
          </cell>
          <cell r="E511" t="str">
            <v>PRESTAMOS C/P AL PERSONAL</v>
          </cell>
          <cell r="G511">
            <v>50000</v>
          </cell>
          <cell r="H511">
            <v>0</v>
          </cell>
          <cell r="I511">
            <v>50000</v>
          </cell>
          <cell r="J511">
            <v>26200</v>
          </cell>
        </row>
        <row r="512">
          <cell r="A512" t="str">
            <v>C93363210</v>
          </cell>
          <cell r="B512" t="str">
            <v>C</v>
          </cell>
          <cell r="C512" t="str">
            <v>933</v>
          </cell>
          <cell r="D512" t="str">
            <v>63210</v>
          </cell>
          <cell r="E512" t="str">
            <v>ADAPTACION SALON PLENO A NUEVA LEGISL.ELECTORAL Y NUEV.TECN</v>
          </cell>
          <cell r="G512">
            <v>0</v>
          </cell>
          <cell r="H512">
            <v>196020</v>
          </cell>
          <cell r="I512">
            <v>196020</v>
          </cell>
          <cell r="J512">
            <v>0</v>
          </cell>
        </row>
        <row r="513">
          <cell r="A513" t="str">
            <v>D01131000</v>
          </cell>
          <cell r="B513" t="str">
            <v>D</v>
          </cell>
          <cell r="C513" t="str">
            <v>011</v>
          </cell>
          <cell r="D513" t="str">
            <v>31000</v>
          </cell>
          <cell r="E513" t="str">
            <v>INTERESES DE PRESTAMOS Y OTRAS OPER. FINANCIERAS EN EUROS</v>
          </cell>
          <cell r="G513">
            <v>150000</v>
          </cell>
          <cell r="H513">
            <v>0</v>
          </cell>
          <cell r="I513">
            <v>150000</v>
          </cell>
          <cell r="J513">
            <v>68290.31</v>
          </cell>
        </row>
        <row r="514">
          <cell r="A514" t="str">
            <v>D01135200</v>
          </cell>
          <cell r="B514" t="str">
            <v>D</v>
          </cell>
          <cell r="C514" t="str">
            <v>011</v>
          </cell>
          <cell r="D514" t="str">
            <v>35200</v>
          </cell>
          <cell r="E514" t="str">
            <v>INTERESES DE DEMORA</v>
          </cell>
          <cell r="G514">
            <v>21000</v>
          </cell>
          <cell r="H514">
            <v>290000</v>
          </cell>
          <cell r="I514">
            <v>311000</v>
          </cell>
          <cell r="J514">
            <v>279691.52000000002</v>
          </cell>
        </row>
        <row r="515">
          <cell r="A515" t="str">
            <v>D01135900</v>
          </cell>
          <cell r="B515" t="str">
            <v>D</v>
          </cell>
          <cell r="C515" t="str">
            <v>011</v>
          </cell>
          <cell r="D515" t="str">
            <v>35900</v>
          </cell>
          <cell r="E515" t="str">
            <v>OTROS GASTOS FINANCIEROS</v>
          </cell>
          <cell r="G515">
            <v>25000</v>
          </cell>
          <cell r="H515">
            <v>0</v>
          </cell>
          <cell r="I515">
            <v>25000</v>
          </cell>
          <cell r="J515">
            <v>17798.990000000002</v>
          </cell>
        </row>
        <row r="516">
          <cell r="A516" t="str">
            <v>D01191100</v>
          </cell>
          <cell r="B516" t="str">
            <v>D</v>
          </cell>
          <cell r="C516" t="str">
            <v>011</v>
          </cell>
          <cell r="D516" t="str">
            <v>91100</v>
          </cell>
          <cell r="E516" t="str">
            <v>AMORTIZACION PRESTAMO IDAE</v>
          </cell>
          <cell r="G516">
            <v>0</v>
          </cell>
          <cell r="H516">
            <v>56133.36</v>
          </cell>
          <cell r="I516">
            <v>56133.36</v>
          </cell>
          <cell r="J516">
            <v>42100.02</v>
          </cell>
        </row>
        <row r="517">
          <cell r="A517" t="str">
            <v>D01191106</v>
          </cell>
          <cell r="B517" t="str">
            <v>D</v>
          </cell>
          <cell r="C517" t="str">
            <v>011</v>
          </cell>
          <cell r="D517" t="str">
            <v>91106</v>
          </cell>
          <cell r="E517" t="str">
            <v>AMORT DE PRÉSTAMOS A L/P REFINANCIACION FFPP</v>
          </cell>
          <cell r="G517">
            <v>2263000</v>
          </cell>
          <cell r="H517">
            <v>0</v>
          </cell>
          <cell r="I517">
            <v>2263000</v>
          </cell>
          <cell r="J517">
            <v>1868685.78</v>
          </cell>
        </row>
        <row r="518">
          <cell r="A518" t="str">
            <v>D92950000</v>
          </cell>
          <cell r="B518" t="str">
            <v>D</v>
          </cell>
          <cell r="C518" t="str">
            <v>929</v>
          </cell>
          <cell r="D518" t="str">
            <v>50000</v>
          </cell>
          <cell r="E518" t="str">
            <v>FONDO DE CONTINGENCIA</v>
          </cell>
          <cell r="G518">
            <v>200000</v>
          </cell>
          <cell r="H518">
            <v>0</v>
          </cell>
          <cell r="I518">
            <v>200000</v>
          </cell>
          <cell r="J518">
            <v>0</v>
          </cell>
        </row>
        <row r="519">
          <cell r="A519" t="str">
            <v>D93112000</v>
          </cell>
          <cell r="B519" t="str">
            <v>D</v>
          </cell>
          <cell r="C519" t="str">
            <v>931</v>
          </cell>
          <cell r="D519" t="str">
            <v>12000</v>
          </cell>
          <cell r="E519" t="str">
            <v>SUELDOS DEL GRUPO A1</v>
          </cell>
          <cell r="G519">
            <v>58000</v>
          </cell>
          <cell r="H519">
            <v>0</v>
          </cell>
          <cell r="I519">
            <v>58000</v>
          </cell>
          <cell r="J519">
            <v>23271.38</v>
          </cell>
        </row>
        <row r="520">
          <cell r="A520" t="str">
            <v>D93112004</v>
          </cell>
          <cell r="B520" t="str">
            <v>D</v>
          </cell>
          <cell r="C520" t="str">
            <v>931</v>
          </cell>
          <cell r="D520" t="str">
            <v>12004</v>
          </cell>
          <cell r="E520" t="str">
            <v>SUELDOS DEL GRUPO C2</v>
          </cell>
          <cell r="G520">
            <v>24000</v>
          </cell>
          <cell r="H520">
            <v>0</v>
          </cell>
          <cell r="I520">
            <v>24000</v>
          </cell>
          <cell r="J520">
            <v>7617.61</v>
          </cell>
        </row>
        <row r="521">
          <cell r="A521" t="str">
            <v>D93112006</v>
          </cell>
          <cell r="B521" t="str">
            <v>D</v>
          </cell>
          <cell r="C521" t="str">
            <v>931</v>
          </cell>
          <cell r="D521" t="str">
            <v>12006</v>
          </cell>
          <cell r="E521" t="str">
            <v>TRIENIOS</v>
          </cell>
          <cell r="G521">
            <v>13000</v>
          </cell>
          <cell r="H521">
            <v>0</v>
          </cell>
          <cell r="I521">
            <v>13000</v>
          </cell>
          <cell r="J521">
            <v>10644.96</v>
          </cell>
        </row>
        <row r="522">
          <cell r="A522" t="str">
            <v>D93112100</v>
          </cell>
          <cell r="B522" t="str">
            <v>D</v>
          </cell>
          <cell r="C522" t="str">
            <v>931</v>
          </cell>
          <cell r="D522" t="str">
            <v>12100</v>
          </cell>
          <cell r="E522" t="str">
            <v>COMPLEMENTO DE DESTINO</v>
          </cell>
          <cell r="G522">
            <v>69000</v>
          </cell>
          <cell r="H522">
            <v>0</v>
          </cell>
          <cell r="I522">
            <v>69000</v>
          </cell>
          <cell r="J522">
            <v>25009.24</v>
          </cell>
        </row>
        <row r="523">
          <cell r="A523" t="str">
            <v>D93112101</v>
          </cell>
          <cell r="B523" t="str">
            <v>D</v>
          </cell>
          <cell r="C523" t="str">
            <v>931</v>
          </cell>
          <cell r="D523" t="str">
            <v>12101</v>
          </cell>
          <cell r="E523" t="str">
            <v>COMPLEMENTO ESPECÍFICO</v>
          </cell>
          <cell r="G523">
            <v>167000</v>
          </cell>
          <cell r="H523">
            <v>0</v>
          </cell>
          <cell r="I523">
            <v>167000</v>
          </cell>
          <cell r="J523">
            <v>72668.460000000006</v>
          </cell>
        </row>
        <row r="524">
          <cell r="A524" t="str">
            <v>D93113000</v>
          </cell>
          <cell r="B524" t="str">
            <v>D</v>
          </cell>
          <cell r="C524" t="str">
            <v>931</v>
          </cell>
          <cell r="D524" t="str">
            <v>13000</v>
          </cell>
          <cell r="E524" t="str">
            <v>RETRIBUCIONES BÁSICAS</v>
          </cell>
          <cell r="G524">
            <v>152000</v>
          </cell>
          <cell r="H524">
            <v>0</v>
          </cell>
          <cell r="I524">
            <v>152000</v>
          </cell>
          <cell r="J524">
            <v>117096.55</v>
          </cell>
        </row>
        <row r="525">
          <cell r="A525" t="str">
            <v>D93113002</v>
          </cell>
          <cell r="B525" t="str">
            <v>D</v>
          </cell>
          <cell r="C525" t="str">
            <v>931</v>
          </cell>
          <cell r="D525" t="str">
            <v>13002</v>
          </cell>
          <cell r="E525" t="str">
            <v>OTRAS REMUNERACIONES</v>
          </cell>
          <cell r="G525">
            <v>54000</v>
          </cell>
          <cell r="H525">
            <v>0</v>
          </cell>
          <cell r="I525">
            <v>54000</v>
          </cell>
          <cell r="J525">
            <v>37498.79</v>
          </cell>
        </row>
        <row r="526">
          <cell r="A526" t="str">
            <v>D93115000</v>
          </cell>
          <cell r="B526" t="str">
            <v>D</v>
          </cell>
          <cell r="C526" t="str">
            <v>931</v>
          </cell>
          <cell r="D526" t="str">
            <v>15000</v>
          </cell>
          <cell r="E526" t="str">
            <v>PRODUCTIVIDAD</v>
          </cell>
          <cell r="G526">
            <v>43000</v>
          </cell>
          <cell r="H526">
            <v>0</v>
          </cell>
          <cell r="I526">
            <v>43000</v>
          </cell>
          <cell r="J526">
            <v>31714.36</v>
          </cell>
        </row>
        <row r="527">
          <cell r="A527" t="str">
            <v>D93116000</v>
          </cell>
          <cell r="B527" t="str">
            <v>D</v>
          </cell>
          <cell r="C527" t="str">
            <v>931</v>
          </cell>
          <cell r="D527" t="str">
            <v>16000</v>
          </cell>
          <cell r="E527" t="str">
            <v>SEGURIDAD SOCIAL</v>
          </cell>
          <cell r="G527">
            <v>151000</v>
          </cell>
          <cell r="H527">
            <v>0</v>
          </cell>
          <cell r="I527">
            <v>151000</v>
          </cell>
          <cell r="J527">
            <v>105771.9</v>
          </cell>
        </row>
        <row r="528">
          <cell r="A528" t="str">
            <v>D93116200</v>
          </cell>
          <cell r="B528" t="str">
            <v>D</v>
          </cell>
          <cell r="C528" t="str">
            <v>931</v>
          </cell>
          <cell r="D528" t="str">
            <v>16200</v>
          </cell>
          <cell r="E528" t="str">
            <v>FORMACIÓN Y PERFECCIONAMIENTO DEL PERSONAL</v>
          </cell>
          <cell r="G528">
            <v>1000</v>
          </cell>
          <cell r="H528">
            <v>0</v>
          </cell>
          <cell r="I528">
            <v>1000</v>
          </cell>
          <cell r="J528">
            <v>1007.8</v>
          </cell>
        </row>
        <row r="529">
          <cell r="A529" t="str">
            <v>D93116204</v>
          </cell>
          <cell r="B529" t="str">
            <v>D</v>
          </cell>
          <cell r="C529" t="str">
            <v>931</v>
          </cell>
          <cell r="D529" t="str">
            <v>16204</v>
          </cell>
          <cell r="E529" t="str">
            <v>ACCIÓN SOCIAL</v>
          </cell>
          <cell r="G529">
            <v>1000</v>
          </cell>
          <cell r="H529">
            <v>0</v>
          </cell>
          <cell r="I529">
            <v>1000</v>
          </cell>
          <cell r="J529">
            <v>2601.2199999999998</v>
          </cell>
        </row>
        <row r="530">
          <cell r="A530" t="str">
            <v>D93116205</v>
          </cell>
          <cell r="B530" t="str">
            <v>D</v>
          </cell>
          <cell r="C530" t="str">
            <v>931</v>
          </cell>
          <cell r="D530" t="str">
            <v>16205</v>
          </cell>
          <cell r="E530" t="str">
            <v>SEGUROS</v>
          </cell>
          <cell r="G530">
            <v>300</v>
          </cell>
          <cell r="H530">
            <v>0</v>
          </cell>
          <cell r="I530">
            <v>300</v>
          </cell>
          <cell r="J530">
            <v>143.38</v>
          </cell>
        </row>
        <row r="531">
          <cell r="A531" t="str">
            <v>D93116209</v>
          </cell>
          <cell r="B531" t="str">
            <v>D</v>
          </cell>
          <cell r="C531" t="str">
            <v>931</v>
          </cell>
          <cell r="D531" t="str">
            <v>16209</v>
          </cell>
          <cell r="E531" t="str">
            <v>OTROS GASTOS SOCIALES</v>
          </cell>
          <cell r="G531">
            <v>180</v>
          </cell>
          <cell r="H531">
            <v>0</v>
          </cell>
          <cell r="I531">
            <v>180</v>
          </cell>
          <cell r="J531">
            <v>52.98</v>
          </cell>
        </row>
        <row r="532">
          <cell r="A532" t="str">
            <v>D93122690</v>
          </cell>
          <cell r="B532" t="str">
            <v>D</v>
          </cell>
          <cell r="C532" t="str">
            <v>931</v>
          </cell>
          <cell r="D532" t="str">
            <v>22690</v>
          </cell>
          <cell r="E532" t="str">
            <v>GASTOS DIVERSOS</v>
          </cell>
          <cell r="G532">
            <v>5520</v>
          </cell>
          <cell r="H532">
            <v>0</v>
          </cell>
          <cell r="I532">
            <v>5520</v>
          </cell>
          <cell r="J532">
            <v>0</v>
          </cell>
        </row>
        <row r="533">
          <cell r="A533" t="str">
            <v>D93122698</v>
          </cell>
          <cell r="B533" t="str">
            <v>D</v>
          </cell>
          <cell r="C533" t="str">
            <v>931</v>
          </cell>
          <cell r="D533" t="str">
            <v>22698</v>
          </cell>
          <cell r="E533" t="str">
            <v>GASTOS RECONOCIMIENTO JUDICIAL DE CREDITOS</v>
          </cell>
          <cell r="G533">
            <v>100000</v>
          </cell>
          <cell r="H533">
            <v>0</v>
          </cell>
          <cell r="I533">
            <v>100000</v>
          </cell>
          <cell r="J533">
            <v>292965.87</v>
          </cell>
        </row>
        <row r="534">
          <cell r="A534" t="str">
            <v>D93122699</v>
          </cell>
          <cell r="B534" t="str">
            <v>D</v>
          </cell>
          <cell r="C534" t="str">
            <v>931</v>
          </cell>
          <cell r="D534" t="str">
            <v>22699</v>
          </cell>
          <cell r="E534" t="str">
            <v>GASTOS RECONOCIMIENTO EXTRAJUDICIAL DE CRÉDITOS</v>
          </cell>
          <cell r="G534">
            <v>200000</v>
          </cell>
          <cell r="H534">
            <v>0</v>
          </cell>
          <cell r="I534">
            <v>200000</v>
          </cell>
          <cell r="J534">
            <v>0</v>
          </cell>
        </row>
        <row r="535">
          <cell r="A535" t="str">
            <v>D93122780</v>
          </cell>
          <cell r="B535" t="str">
            <v>D</v>
          </cell>
          <cell r="C535" t="str">
            <v>931</v>
          </cell>
          <cell r="D535" t="str">
            <v>22780</v>
          </cell>
          <cell r="E535" t="str">
            <v>CONTRATOS SERVICIO COLABORACION BANCARIA</v>
          </cell>
          <cell r="G535">
            <v>0</v>
          </cell>
          <cell r="H535">
            <v>20000</v>
          </cell>
          <cell r="I535">
            <v>20000</v>
          </cell>
          <cell r="J535">
            <v>0</v>
          </cell>
        </row>
        <row r="536">
          <cell r="A536" t="str">
            <v>D93122781</v>
          </cell>
          <cell r="B536" t="str">
            <v>D</v>
          </cell>
          <cell r="C536" t="str">
            <v>931</v>
          </cell>
          <cell r="D536" t="str">
            <v>22781</v>
          </cell>
          <cell r="E536" t="str">
            <v>T.R.O.E.P. CONVENIO COLABORACION RECAUDACION EJECUTIVA</v>
          </cell>
          <cell r="G536">
            <v>0</v>
          </cell>
          <cell r="H536">
            <v>20000</v>
          </cell>
          <cell r="I536">
            <v>20000</v>
          </cell>
          <cell r="J536">
            <v>0</v>
          </cell>
        </row>
        <row r="537">
          <cell r="A537" t="str">
            <v>D93212000</v>
          </cell>
          <cell r="B537" t="str">
            <v>D</v>
          </cell>
          <cell r="C537" t="str">
            <v>932</v>
          </cell>
          <cell r="D537" t="str">
            <v>12000</v>
          </cell>
          <cell r="E537" t="str">
            <v>SUELDOS DEL GRUPO A1</v>
          </cell>
          <cell r="G537">
            <v>14000</v>
          </cell>
          <cell r="H537">
            <v>0</v>
          </cell>
          <cell r="I537">
            <v>14000</v>
          </cell>
          <cell r="J537">
            <v>23342.18</v>
          </cell>
        </row>
        <row r="538">
          <cell r="A538" t="str">
            <v>D93212001</v>
          </cell>
          <cell r="B538" t="str">
            <v>D</v>
          </cell>
          <cell r="C538" t="str">
            <v>932</v>
          </cell>
          <cell r="D538" t="str">
            <v>12001</v>
          </cell>
          <cell r="E538" t="str">
            <v>SUELDOS DEL GRUPO A2</v>
          </cell>
          <cell r="G538">
            <v>27000</v>
          </cell>
          <cell r="H538">
            <v>0</v>
          </cell>
          <cell r="I538">
            <v>27000</v>
          </cell>
          <cell r="J538">
            <v>9852.2099999999991</v>
          </cell>
        </row>
        <row r="539">
          <cell r="A539" t="str">
            <v>D93212004</v>
          </cell>
          <cell r="B539" t="str">
            <v>D</v>
          </cell>
          <cell r="C539" t="str">
            <v>932</v>
          </cell>
          <cell r="D539" t="str">
            <v>12004</v>
          </cell>
          <cell r="E539" t="str">
            <v>SUELDOS DEL GRUPO C2</v>
          </cell>
          <cell r="G539">
            <v>41000</v>
          </cell>
          <cell r="H539">
            <v>0</v>
          </cell>
          <cell r="I539">
            <v>41000</v>
          </cell>
          <cell r="J539">
            <v>13905.39</v>
          </cell>
        </row>
        <row r="540">
          <cell r="A540" t="str">
            <v>D93212006</v>
          </cell>
          <cell r="B540" t="str">
            <v>D</v>
          </cell>
          <cell r="C540" t="str">
            <v>932</v>
          </cell>
          <cell r="D540" t="str">
            <v>12006</v>
          </cell>
          <cell r="E540" t="str">
            <v>TRIENIOS</v>
          </cell>
          <cell r="G540">
            <v>11000</v>
          </cell>
          <cell r="H540">
            <v>0</v>
          </cell>
          <cell r="I540">
            <v>11000</v>
          </cell>
          <cell r="J540">
            <v>5031.38</v>
          </cell>
        </row>
        <row r="541">
          <cell r="A541" t="str">
            <v>D93212100</v>
          </cell>
          <cell r="B541" t="str">
            <v>D</v>
          </cell>
          <cell r="C541" t="str">
            <v>932</v>
          </cell>
          <cell r="D541" t="str">
            <v>12100</v>
          </cell>
          <cell r="E541" t="str">
            <v>COMPLEMENTO DE DESTINO</v>
          </cell>
          <cell r="G541">
            <v>59000</v>
          </cell>
          <cell r="H541">
            <v>0</v>
          </cell>
          <cell r="I541">
            <v>59000</v>
          </cell>
          <cell r="J541">
            <v>17699.64</v>
          </cell>
        </row>
        <row r="542">
          <cell r="A542" t="str">
            <v>D93212101</v>
          </cell>
          <cell r="B542" t="str">
            <v>D</v>
          </cell>
          <cell r="C542" t="str">
            <v>932</v>
          </cell>
          <cell r="D542" t="str">
            <v>12101</v>
          </cell>
          <cell r="E542" t="str">
            <v>COMPLEMENTO ESPECÍFICO</v>
          </cell>
          <cell r="G542">
            <v>89000</v>
          </cell>
          <cell r="H542">
            <v>0</v>
          </cell>
          <cell r="I542">
            <v>89000</v>
          </cell>
          <cell r="J542">
            <v>19173.03</v>
          </cell>
        </row>
        <row r="543">
          <cell r="A543" t="str">
            <v>D93213000</v>
          </cell>
          <cell r="B543" t="str">
            <v>D</v>
          </cell>
          <cell r="C543" t="str">
            <v>932</v>
          </cell>
          <cell r="D543" t="str">
            <v>13000</v>
          </cell>
          <cell r="E543" t="str">
            <v>RETRIBUCIONES BÁSICAS</v>
          </cell>
          <cell r="G543">
            <v>86000</v>
          </cell>
          <cell r="H543">
            <v>0</v>
          </cell>
          <cell r="I543">
            <v>86000</v>
          </cell>
          <cell r="J543">
            <v>83390.34</v>
          </cell>
        </row>
        <row r="544">
          <cell r="A544" t="str">
            <v>D93213002</v>
          </cell>
          <cell r="B544" t="str">
            <v>D</v>
          </cell>
          <cell r="C544" t="str">
            <v>932</v>
          </cell>
          <cell r="D544" t="str">
            <v>13002</v>
          </cell>
          <cell r="E544" t="str">
            <v>OTRAS REMUNERACIONES</v>
          </cell>
          <cell r="G544">
            <v>28000</v>
          </cell>
          <cell r="H544">
            <v>0</v>
          </cell>
          <cell r="I544">
            <v>28000</v>
          </cell>
          <cell r="J544">
            <v>26101.63</v>
          </cell>
        </row>
        <row r="545">
          <cell r="A545" t="str">
            <v>D93215000</v>
          </cell>
          <cell r="B545" t="str">
            <v>D</v>
          </cell>
          <cell r="C545" t="str">
            <v>932</v>
          </cell>
          <cell r="D545" t="str">
            <v>15000</v>
          </cell>
          <cell r="E545" t="str">
            <v>PRODUCTIVIDAD</v>
          </cell>
          <cell r="G545">
            <v>27000</v>
          </cell>
          <cell r="H545">
            <v>0</v>
          </cell>
          <cell r="I545">
            <v>27000</v>
          </cell>
          <cell r="J545">
            <v>22844.84</v>
          </cell>
        </row>
        <row r="546">
          <cell r="A546" t="str">
            <v>D93215300</v>
          </cell>
          <cell r="B546" t="str">
            <v>D</v>
          </cell>
          <cell r="C546" t="str">
            <v>932</v>
          </cell>
          <cell r="D546" t="str">
            <v>15300</v>
          </cell>
          <cell r="E546" t="str">
            <v>COMPLEMENTO DEDICACION ESPECIAL</v>
          </cell>
          <cell r="G546">
            <v>12000</v>
          </cell>
          <cell r="H546">
            <v>0</v>
          </cell>
          <cell r="I546">
            <v>12000</v>
          </cell>
          <cell r="J546">
            <v>0</v>
          </cell>
        </row>
        <row r="547">
          <cell r="A547" t="str">
            <v>D93216000</v>
          </cell>
          <cell r="B547" t="str">
            <v>D</v>
          </cell>
          <cell r="C547" t="str">
            <v>932</v>
          </cell>
          <cell r="D547" t="str">
            <v>16000</v>
          </cell>
          <cell r="E547" t="str">
            <v>SEGURIDAD SOCIAL</v>
          </cell>
          <cell r="G547">
            <v>120000</v>
          </cell>
          <cell r="H547">
            <v>0</v>
          </cell>
          <cell r="I547">
            <v>120000</v>
          </cell>
          <cell r="J547">
            <v>84057.14</v>
          </cell>
        </row>
        <row r="548">
          <cell r="A548" t="str">
            <v>D93216200</v>
          </cell>
          <cell r="B548" t="str">
            <v>D</v>
          </cell>
          <cell r="C548" t="str">
            <v>932</v>
          </cell>
          <cell r="D548" t="str">
            <v>16200</v>
          </cell>
          <cell r="E548" t="str">
            <v>FORMACIÓN Y PERFECCIONAMIENTO DEL PERSONAL</v>
          </cell>
          <cell r="G548">
            <v>1000</v>
          </cell>
          <cell r="H548">
            <v>0</v>
          </cell>
          <cell r="I548">
            <v>1000</v>
          </cell>
          <cell r="J548">
            <v>938.64</v>
          </cell>
        </row>
        <row r="549">
          <cell r="A549" t="str">
            <v>D93216204</v>
          </cell>
          <cell r="B549" t="str">
            <v>D</v>
          </cell>
          <cell r="C549" t="str">
            <v>932</v>
          </cell>
          <cell r="D549" t="str">
            <v>16204</v>
          </cell>
          <cell r="E549" t="str">
            <v>ACCIÓN SOCIAL</v>
          </cell>
          <cell r="G549">
            <v>6000</v>
          </cell>
          <cell r="H549">
            <v>0</v>
          </cell>
          <cell r="I549">
            <v>6000</v>
          </cell>
          <cell r="J549">
            <v>567.9</v>
          </cell>
        </row>
        <row r="550">
          <cell r="A550" t="str">
            <v>D93216205</v>
          </cell>
          <cell r="B550" t="str">
            <v>D</v>
          </cell>
          <cell r="C550" t="str">
            <v>932</v>
          </cell>
          <cell r="D550" t="str">
            <v>16205</v>
          </cell>
          <cell r="E550" t="str">
            <v>SEGUROS</v>
          </cell>
          <cell r="G550">
            <v>1300</v>
          </cell>
          <cell r="H550">
            <v>0</v>
          </cell>
          <cell r="I550">
            <v>1300</v>
          </cell>
          <cell r="J550">
            <v>621.30999999999995</v>
          </cell>
        </row>
        <row r="551">
          <cell r="A551" t="str">
            <v>D93216209</v>
          </cell>
          <cell r="B551" t="str">
            <v>D</v>
          </cell>
          <cell r="C551" t="str">
            <v>932</v>
          </cell>
          <cell r="D551" t="str">
            <v>16209</v>
          </cell>
          <cell r="E551" t="str">
            <v>OTROS GASTOS SOCIALES</v>
          </cell>
          <cell r="G551">
            <v>600</v>
          </cell>
          <cell r="H551">
            <v>0</v>
          </cell>
          <cell r="I551">
            <v>600</v>
          </cell>
          <cell r="J551">
            <v>176.47</v>
          </cell>
        </row>
        <row r="552">
          <cell r="A552" t="str">
            <v>D93222652</v>
          </cell>
          <cell r="B552" t="str">
            <v>D</v>
          </cell>
          <cell r="C552" t="str">
            <v>932</v>
          </cell>
          <cell r="D552" t="str">
            <v>22652</v>
          </cell>
          <cell r="E552" t="str">
            <v>FOMENTO DEL TURISMO</v>
          </cell>
          <cell r="G552">
            <v>15000</v>
          </cell>
          <cell r="H552">
            <v>-14990</v>
          </cell>
          <cell r="I552">
            <v>10</v>
          </cell>
          <cell r="J552">
            <v>0</v>
          </cell>
        </row>
        <row r="553">
          <cell r="A553" t="str">
            <v>D93222752</v>
          </cell>
          <cell r="B553" t="str">
            <v>D</v>
          </cell>
          <cell r="C553" t="str">
            <v>932</v>
          </cell>
          <cell r="D553" t="str">
            <v>22752</v>
          </cell>
          <cell r="E553" t="str">
            <v>PROGRAMAS DE PROMOCION TURISTICA</v>
          </cell>
          <cell r="G553">
            <v>15100</v>
          </cell>
          <cell r="H553">
            <v>0</v>
          </cell>
          <cell r="I553">
            <v>15100</v>
          </cell>
          <cell r="J55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5"/>
  <sheetViews>
    <sheetView tabSelected="1" topLeftCell="C1" workbookViewId="0">
      <selection activeCell="D25" sqref="D25"/>
    </sheetView>
  </sheetViews>
  <sheetFormatPr baseColWidth="10" defaultRowHeight="13.5" x14ac:dyDescent="0.25"/>
  <cols>
    <col min="1" max="1" width="11.42578125" style="1"/>
    <col min="2" max="2" width="17.42578125" style="1" customWidth="1"/>
    <col min="3" max="3" width="16.7109375" style="1" customWidth="1"/>
    <col min="4" max="4" width="16.28515625" style="1" customWidth="1"/>
    <col min="5" max="5" width="80.140625" style="1" bestFit="1" customWidth="1"/>
    <col min="6" max="6" width="9.28515625" style="3" customWidth="1"/>
    <col min="7" max="7" width="10.85546875" style="3" customWidth="1"/>
    <col min="8" max="8" width="8.42578125" style="3" customWidth="1"/>
    <col min="9" max="9" width="22.28515625" style="4" customWidth="1"/>
    <col min="10" max="10" width="20.7109375" style="4" customWidth="1"/>
    <col min="11" max="11" width="22.28515625" style="4" customWidth="1"/>
    <col min="12" max="12" width="21.42578125" style="4" customWidth="1"/>
    <col min="13" max="16384" width="11.42578125" style="1"/>
  </cols>
  <sheetData>
    <row r="1" spans="1:12" ht="27.75" customHeight="1" x14ac:dyDescent="0.25">
      <c r="B1" s="5" t="s">
        <v>518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2" customFormat="1" ht="69" x14ac:dyDescent="0.2">
      <c r="B2" s="6" t="s">
        <v>515</v>
      </c>
      <c r="C2" s="6" t="s">
        <v>516</v>
      </c>
      <c r="D2" s="6" t="s">
        <v>517</v>
      </c>
      <c r="E2" s="6" t="s">
        <v>0</v>
      </c>
      <c r="F2" s="6" t="s">
        <v>13</v>
      </c>
      <c r="G2" s="6" t="s">
        <v>14</v>
      </c>
      <c r="H2" s="6" t="s">
        <v>15</v>
      </c>
      <c r="I2" s="7" t="s">
        <v>1</v>
      </c>
      <c r="J2" s="7" t="s">
        <v>2</v>
      </c>
      <c r="K2" s="7" t="s">
        <v>3</v>
      </c>
      <c r="L2" s="7" t="s">
        <v>4</v>
      </c>
    </row>
    <row r="3" spans="1:12" ht="15" x14ac:dyDescent="0.25">
      <c r="A3" s="1" t="str">
        <f>CONCATENATE(B3,C3,D3)</f>
        <v>A13212000</v>
      </c>
      <c r="B3" s="8" t="s">
        <v>5</v>
      </c>
      <c r="C3" s="8" t="s">
        <v>33</v>
      </c>
      <c r="D3" s="8" t="s">
        <v>200</v>
      </c>
      <c r="E3" s="8" t="s">
        <v>16</v>
      </c>
      <c r="F3" s="9">
        <f>VLOOKUP(A3,[1]ESTEJEFGASAPL.RPT!$A$1:$H$531,6,FALSE)</f>
        <v>0</v>
      </c>
      <c r="G3" s="9" t="str">
        <f>VLOOKUP(A3,[1]ESTEJEFGASAPL.RPT!$A$1:$H$531,7,FALSE)</f>
        <v>1</v>
      </c>
      <c r="H3" s="9" t="str">
        <f>VLOOKUP(A3,[1]ESTEJEFGASAPL.RPT!$A$1:$H$531,8,FALSE)</f>
        <v>1</v>
      </c>
      <c r="I3" s="10">
        <f>VLOOKUP($A$3,[2]ESTEJEFGASAPL.RPT!$A$1:$J$553,7,FALSE)</f>
        <v>58000</v>
      </c>
      <c r="J3" s="10">
        <f>VLOOKUP($A3,[2]ESTEJEFGASAPL.RPT!$A$1:$J$553,8,FALSE)</f>
        <v>-29000</v>
      </c>
      <c r="K3" s="10">
        <f>VLOOKUP($A3,[2]ESTEJEFGASAPL.RPT!$A$1:$J$553,9,FALSE)</f>
        <v>29000</v>
      </c>
      <c r="L3" s="10">
        <f>VLOOKUP($A3,[2]ESTEJEFGASAPL.RPT!$A$1:$J$553,10,FALSE)</f>
        <v>11595.58</v>
      </c>
    </row>
    <row r="4" spans="1:12" ht="15" x14ac:dyDescent="0.25">
      <c r="A4" s="1" t="str">
        <f t="shared" ref="A4:A67" si="0">CONCATENATE(B4,C4,D4)</f>
        <v>A13212001</v>
      </c>
      <c r="B4" s="8" t="s">
        <v>5</v>
      </c>
      <c r="C4" s="8" t="s">
        <v>33</v>
      </c>
      <c r="D4" s="8" t="s">
        <v>199</v>
      </c>
      <c r="E4" s="8" t="s">
        <v>17</v>
      </c>
      <c r="F4" s="9">
        <f>VLOOKUP(A4,[1]ESTEJEFGASAPL.RPT!$A$1:$H$531,6,FALSE)</f>
        <v>0</v>
      </c>
      <c r="G4" s="9" t="str">
        <f>VLOOKUP(A4,[1]ESTEJEFGASAPL.RPT!$A$1:$H$531,7,FALSE)</f>
        <v>1</v>
      </c>
      <c r="H4" s="9" t="str">
        <f>VLOOKUP(A4,[1]ESTEJEFGASAPL.RPT!$A$1:$H$531,8,FALSE)</f>
        <v>1</v>
      </c>
      <c r="I4" s="10">
        <f>VLOOKUP(A4,[2]ESTEJEFGASAPL.RPT!$A$1:$J$553,7,FALSE)</f>
        <v>25000</v>
      </c>
      <c r="J4" s="10">
        <f>VLOOKUP($A4,[2]ESTEJEFGASAPL.RPT!$A$1:$J$553,8,FALSE)</f>
        <v>-24000</v>
      </c>
      <c r="K4" s="10">
        <f>VLOOKUP($A4,[2]ESTEJEFGASAPL.RPT!$A$1:$J$553,9,FALSE)</f>
        <v>1000</v>
      </c>
      <c r="L4" s="10">
        <f>VLOOKUP($A4,[2]ESTEJEFGASAPL.RPT!$A$1:$J$553,10,FALSE)</f>
        <v>0</v>
      </c>
    </row>
    <row r="5" spans="1:12" ht="15" x14ac:dyDescent="0.25">
      <c r="A5" s="1" t="str">
        <f t="shared" si="0"/>
        <v>A13212003</v>
      </c>
      <c r="B5" s="8" t="s">
        <v>5</v>
      </c>
      <c r="C5" s="8" t="s">
        <v>33</v>
      </c>
      <c r="D5" s="8" t="s">
        <v>271</v>
      </c>
      <c r="E5" s="8" t="s">
        <v>18</v>
      </c>
      <c r="F5" s="9">
        <f>VLOOKUP(A5,[1]ESTEJEFGASAPL.RPT!$A$1:$H$531,6,FALSE)</f>
        <v>0</v>
      </c>
      <c r="G5" s="9" t="str">
        <f>VLOOKUP(A5,[1]ESTEJEFGASAPL.RPT!$A$1:$H$531,7,FALSE)</f>
        <v>1</v>
      </c>
      <c r="H5" s="9" t="str">
        <f>VLOOKUP(A5,[1]ESTEJEFGASAPL.RPT!$A$1:$H$531,8,FALSE)</f>
        <v>1</v>
      </c>
      <c r="I5" s="10">
        <f>VLOOKUP(A5,[2]ESTEJEFGASAPL.RPT!$A$1:$J$553,7,FALSE)</f>
        <v>79000</v>
      </c>
      <c r="J5" s="10">
        <f>VLOOKUP($A5,[2]ESTEJEFGASAPL.RPT!$A$1:$J$553,8,FALSE)</f>
        <v>-36376.660000000003</v>
      </c>
      <c r="K5" s="10">
        <f>VLOOKUP($A5,[2]ESTEJEFGASAPL.RPT!$A$1:$J$553,9,FALSE)</f>
        <v>42623.34</v>
      </c>
      <c r="L5" s="10">
        <f>VLOOKUP($A5,[2]ESTEJEFGASAPL.RPT!$A$1:$J$553,10,FALSE)</f>
        <v>23590.17</v>
      </c>
    </row>
    <row r="6" spans="1:12" ht="15" x14ac:dyDescent="0.25">
      <c r="A6" s="1" t="str">
        <f t="shared" si="0"/>
        <v>A13212004</v>
      </c>
      <c r="B6" s="8" t="s">
        <v>5</v>
      </c>
      <c r="C6" s="8" t="s">
        <v>33</v>
      </c>
      <c r="D6" s="8" t="s">
        <v>198</v>
      </c>
      <c r="E6" s="8" t="s">
        <v>19</v>
      </c>
      <c r="F6" s="9">
        <f>VLOOKUP(A6,[1]ESTEJEFGASAPL.RPT!$A$1:$H$531,6,FALSE)</f>
        <v>0</v>
      </c>
      <c r="G6" s="9" t="str">
        <f>VLOOKUP(A6,[1]ESTEJEFGASAPL.RPT!$A$1:$H$531,7,FALSE)</f>
        <v>1</v>
      </c>
      <c r="H6" s="9" t="str">
        <f>VLOOKUP(A6,[1]ESTEJEFGASAPL.RPT!$A$1:$H$531,8,FALSE)</f>
        <v>1</v>
      </c>
      <c r="I6" s="10">
        <f>VLOOKUP(A6,[2]ESTEJEFGASAPL.RPT!$A$1:$J$553,7,FALSE)</f>
        <v>552000</v>
      </c>
      <c r="J6" s="10">
        <f>VLOOKUP($A6,[2]ESTEJEFGASAPL.RPT!$A$1:$J$553,8,FALSE)</f>
        <v>0</v>
      </c>
      <c r="K6" s="10">
        <f>VLOOKUP($A6,[2]ESTEJEFGASAPL.RPT!$A$1:$J$553,9,FALSE)</f>
        <v>552000</v>
      </c>
      <c r="L6" s="10">
        <f>VLOOKUP($A6,[2]ESTEJEFGASAPL.RPT!$A$1:$J$553,10,FALSE)</f>
        <v>561951.38</v>
      </c>
    </row>
    <row r="7" spans="1:12" ht="15" x14ac:dyDescent="0.25">
      <c r="A7" s="1" t="str">
        <f t="shared" si="0"/>
        <v>A13212006</v>
      </c>
      <c r="B7" s="8" t="s">
        <v>5</v>
      </c>
      <c r="C7" s="8" t="s">
        <v>33</v>
      </c>
      <c r="D7" s="8" t="s">
        <v>197</v>
      </c>
      <c r="E7" s="8" t="s">
        <v>20</v>
      </c>
      <c r="F7" s="9">
        <f>VLOOKUP(A7,[1]ESTEJEFGASAPL.RPT!$A$1:$H$531,6,FALSE)</f>
        <v>0</v>
      </c>
      <c r="G7" s="9" t="str">
        <f>VLOOKUP(A7,[1]ESTEJEFGASAPL.RPT!$A$1:$H$531,7,FALSE)</f>
        <v>1</v>
      </c>
      <c r="H7" s="9" t="str">
        <f>VLOOKUP(A7,[1]ESTEJEFGASAPL.RPT!$A$1:$H$531,8,FALSE)</f>
        <v>1</v>
      </c>
      <c r="I7" s="10">
        <f>VLOOKUP(A7,[2]ESTEJEFGASAPL.RPT!$A$1:$J$553,7,FALSE)</f>
        <v>93000</v>
      </c>
      <c r="J7" s="10">
        <f>VLOOKUP($A7,[2]ESTEJEFGASAPL.RPT!$A$1:$J$553,8,FALSE)</f>
        <v>0</v>
      </c>
      <c r="K7" s="10">
        <f>VLOOKUP($A7,[2]ESTEJEFGASAPL.RPT!$A$1:$J$553,9,FALSE)</f>
        <v>93000</v>
      </c>
      <c r="L7" s="10">
        <f>VLOOKUP($A7,[2]ESTEJEFGASAPL.RPT!$A$1:$J$553,10,FALSE)</f>
        <v>77971.63</v>
      </c>
    </row>
    <row r="8" spans="1:12" ht="15" x14ac:dyDescent="0.25">
      <c r="A8" s="1" t="str">
        <f t="shared" si="0"/>
        <v>A13212100</v>
      </c>
      <c r="B8" s="8" t="s">
        <v>5</v>
      </c>
      <c r="C8" s="8" t="s">
        <v>33</v>
      </c>
      <c r="D8" s="8" t="s">
        <v>196</v>
      </c>
      <c r="E8" s="8" t="s">
        <v>21</v>
      </c>
      <c r="F8" s="9">
        <f>VLOOKUP(A8,[1]ESTEJEFGASAPL.RPT!$A$1:$H$531,6,FALSE)</f>
        <v>0</v>
      </c>
      <c r="G8" s="9" t="str">
        <f>VLOOKUP(A8,[1]ESTEJEFGASAPL.RPT!$A$1:$H$531,7,FALSE)</f>
        <v>1</v>
      </c>
      <c r="H8" s="9" t="str">
        <f>VLOOKUP(A8,[1]ESTEJEFGASAPL.RPT!$A$1:$H$531,8,FALSE)</f>
        <v>1</v>
      </c>
      <c r="I8" s="10">
        <f>VLOOKUP(A8,[2]ESTEJEFGASAPL.RPT!$A$1:$J$553,7,FALSE)</f>
        <v>445000</v>
      </c>
      <c r="J8" s="10">
        <f>VLOOKUP($A8,[2]ESTEJEFGASAPL.RPT!$A$1:$J$553,8,FALSE)</f>
        <v>0</v>
      </c>
      <c r="K8" s="10">
        <f>VLOOKUP($A8,[2]ESTEJEFGASAPL.RPT!$A$1:$J$553,9,FALSE)</f>
        <v>445000</v>
      </c>
      <c r="L8" s="10">
        <f>VLOOKUP($A8,[2]ESTEJEFGASAPL.RPT!$A$1:$J$553,10,FALSE)</f>
        <v>290542.09999999998</v>
      </c>
    </row>
    <row r="9" spans="1:12" ht="15" x14ac:dyDescent="0.25">
      <c r="A9" s="1" t="str">
        <f t="shared" si="0"/>
        <v>A13212101</v>
      </c>
      <c r="B9" s="8" t="s">
        <v>5</v>
      </c>
      <c r="C9" s="8" t="s">
        <v>33</v>
      </c>
      <c r="D9" s="8" t="s">
        <v>195</v>
      </c>
      <c r="E9" s="8" t="s">
        <v>22</v>
      </c>
      <c r="F9" s="9">
        <f>VLOOKUP(A9,[1]ESTEJEFGASAPL.RPT!$A$1:$H$531,6,FALSE)</f>
        <v>0</v>
      </c>
      <c r="G9" s="9" t="str">
        <f>VLOOKUP(A9,[1]ESTEJEFGASAPL.RPT!$A$1:$H$531,7,FALSE)</f>
        <v>1</v>
      </c>
      <c r="H9" s="9" t="str">
        <f>VLOOKUP(A9,[1]ESTEJEFGASAPL.RPT!$A$1:$H$531,8,FALSE)</f>
        <v>1</v>
      </c>
      <c r="I9" s="10">
        <f>VLOOKUP(A9,[2]ESTEJEFGASAPL.RPT!$A$1:$J$553,7,FALSE)</f>
        <v>1409000</v>
      </c>
      <c r="J9" s="10">
        <f>VLOOKUP($A9,[2]ESTEJEFGASAPL.RPT!$A$1:$J$553,8,FALSE)</f>
        <v>0</v>
      </c>
      <c r="K9" s="10">
        <f>VLOOKUP($A9,[2]ESTEJEFGASAPL.RPT!$A$1:$J$553,9,FALSE)</f>
        <v>1409000</v>
      </c>
      <c r="L9" s="10">
        <f>VLOOKUP($A9,[2]ESTEJEFGASAPL.RPT!$A$1:$J$553,10,FALSE)</f>
        <v>911430.77</v>
      </c>
    </row>
    <row r="10" spans="1:12" ht="15" x14ac:dyDescent="0.25">
      <c r="A10" s="1" t="str">
        <f t="shared" si="0"/>
        <v>A13212103</v>
      </c>
      <c r="B10" s="8" t="s">
        <v>5</v>
      </c>
      <c r="C10" s="8" t="s">
        <v>33</v>
      </c>
      <c r="D10" s="8" t="s">
        <v>382</v>
      </c>
      <c r="E10" s="8" t="s">
        <v>23</v>
      </c>
      <c r="F10" s="9">
        <f>VLOOKUP(A10,[1]ESTEJEFGASAPL.RPT!$A$1:$H$531,6,FALSE)</f>
        <v>0</v>
      </c>
      <c r="G10" s="9" t="str">
        <f>VLOOKUP(A10,[1]ESTEJEFGASAPL.RPT!$A$1:$H$531,7,FALSE)</f>
        <v>1</v>
      </c>
      <c r="H10" s="9" t="str">
        <f>VLOOKUP(A10,[1]ESTEJEFGASAPL.RPT!$A$1:$H$531,8,FALSE)</f>
        <v>1</v>
      </c>
      <c r="I10" s="10">
        <f>VLOOKUP(A10,[2]ESTEJEFGASAPL.RPT!$A$1:$J$553,7,FALSE)</f>
        <v>25000</v>
      </c>
      <c r="J10" s="10">
        <f>VLOOKUP($A10,[2]ESTEJEFGASAPL.RPT!$A$1:$J$553,8,FALSE)</f>
        <v>0</v>
      </c>
      <c r="K10" s="10">
        <f>VLOOKUP($A10,[2]ESTEJEFGASAPL.RPT!$A$1:$J$553,9,FALSE)</f>
        <v>25000</v>
      </c>
      <c r="L10" s="10">
        <f>VLOOKUP($A10,[2]ESTEJEFGASAPL.RPT!$A$1:$J$553,10,FALSE)</f>
        <v>13440</v>
      </c>
    </row>
    <row r="11" spans="1:12" ht="15" x14ac:dyDescent="0.25">
      <c r="A11" s="1" t="str">
        <f t="shared" si="0"/>
        <v>A13215000</v>
      </c>
      <c r="B11" s="8" t="s">
        <v>5</v>
      </c>
      <c r="C11" s="8" t="s">
        <v>33</v>
      </c>
      <c r="D11" s="8" t="s">
        <v>192</v>
      </c>
      <c r="E11" s="8" t="s">
        <v>24</v>
      </c>
      <c r="F11" s="9">
        <f>VLOOKUP(A11,[1]ESTEJEFGASAPL.RPT!$A$1:$H$531,6,FALSE)</f>
        <v>0</v>
      </c>
      <c r="G11" s="9" t="str">
        <f>VLOOKUP(A11,[1]ESTEJEFGASAPL.RPT!$A$1:$H$531,7,FALSE)</f>
        <v>1</v>
      </c>
      <c r="H11" s="9" t="str">
        <f>VLOOKUP(A11,[1]ESTEJEFGASAPL.RPT!$A$1:$H$531,8,FALSE)</f>
        <v>1</v>
      </c>
      <c r="I11" s="10">
        <f>VLOOKUP(A11,[2]ESTEJEFGASAPL.RPT!$A$1:$J$553,7,FALSE)</f>
        <v>318000</v>
      </c>
      <c r="J11" s="10">
        <f>VLOOKUP($A11,[2]ESTEJEFGASAPL.RPT!$A$1:$J$553,8,FALSE)</f>
        <v>0</v>
      </c>
      <c r="K11" s="10">
        <f>VLOOKUP($A11,[2]ESTEJEFGASAPL.RPT!$A$1:$J$553,9,FALSE)</f>
        <v>318000</v>
      </c>
      <c r="L11" s="10">
        <f>VLOOKUP($A11,[2]ESTEJEFGASAPL.RPT!$A$1:$J$553,10,FALSE)</f>
        <v>234276.36</v>
      </c>
    </row>
    <row r="12" spans="1:12" ht="15" x14ac:dyDescent="0.25">
      <c r="A12" s="1" t="str">
        <f t="shared" si="0"/>
        <v>A13215200</v>
      </c>
      <c r="B12" s="8" t="s">
        <v>5</v>
      </c>
      <c r="C12" s="8" t="s">
        <v>33</v>
      </c>
      <c r="D12" s="8" t="s">
        <v>235</v>
      </c>
      <c r="E12" s="8" t="s">
        <v>25</v>
      </c>
      <c r="F12" s="9">
        <f>VLOOKUP(A12,[1]ESTEJEFGASAPL.RPT!$A$1:$H$531,6,FALSE)</f>
        <v>0</v>
      </c>
      <c r="G12" s="9" t="str">
        <f>VLOOKUP(A12,[1]ESTEJEFGASAPL.RPT!$A$1:$H$531,7,FALSE)</f>
        <v>1</v>
      </c>
      <c r="H12" s="9" t="str">
        <f>VLOOKUP(A12,[1]ESTEJEFGASAPL.RPT!$A$1:$H$531,8,FALSE)</f>
        <v>1</v>
      </c>
      <c r="I12" s="10">
        <f>VLOOKUP(A12,[2]ESTEJEFGASAPL.RPT!$A$1:$J$553,7,FALSE)</f>
        <v>108000</v>
      </c>
      <c r="J12" s="10">
        <f>VLOOKUP($A12,[2]ESTEJEFGASAPL.RPT!$A$1:$J$553,8,FALSE)</f>
        <v>0</v>
      </c>
      <c r="K12" s="10">
        <f>VLOOKUP($A12,[2]ESTEJEFGASAPL.RPT!$A$1:$J$553,9,FALSE)</f>
        <v>108000</v>
      </c>
      <c r="L12" s="10">
        <f>VLOOKUP($A12,[2]ESTEJEFGASAPL.RPT!$A$1:$J$553,10,FALSE)</f>
        <v>100757.21</v>
      </c>
    </row>
    <row r="13" spans="1:12" ht="15" x14ac:dyDescent="0.25">
      <c r="A13" s="1" t="str">
        <f t="shared" si="0"/>
        <v>A13215300</v>
      </c>
      <c r="B13" s="8" t="s">
        <v>5</v>
      </c>
      <c r="C13" s="8" t="s">
        <v>33</v>
      </c>
      <c r="D13" s="8" t="s">
        <v>191</v>
      </c>
      <c r="E13" s="8" t="s">
        <v>26</v>
      </c>
      <c r="F13" s="9">
        <f>VLOOKUP(A13,[1]ESTEJEFGASAPL.RPT!$A$1:$H$531,6,FALSE)</f>
        <v>0</v>
      </c>
      <c r="G13" s="9" t="str">
        <f>VLOOKUP(A13,[1]ESTEJEFGASAPL.RPT!$A$1:$H$531,7,FALSE)</f>
        <v>1</v>
      </c>
      <c r="H13" s="9" t="str">
        <f>VLOOKUP(A13,[1]ESTEJEFGASAPL.RPT!$A$1:$H$531,8,FALSE)</f>
        <v>1</v>
      </c>
      <c r="I13" s="10">
        <f>VLOOKUP(A13,[2]ESTEJEFGASAPL.RPT!$A$1:$J$553,7,FALSE)</f>
        <v>28000</v>
      </c>
      <c r="J13" s="10">
        <f>VLOOKUP($A13,[2]ESTEJEFGASAPL.RPT!$A$1:$J$553,8,FALSE)</f>
        <v>0</v>
      </c>
      <c r="K13" s="10">
        <f>VLOOKUP($A13,[2]ESTEJEFGASAPL.RPT!$A$1:$J$553,9,FALSE)</f>
        <v>28000</v>
      </c>
      <c r="L13" s="10">
        <f>VLOOKUP($A13,[2]ESTEJEFGASAPL.RPT!$A$1:$J$553,10,FALSE)</f>
        <v>31592.6</v>
      </c>
    </row>
    <row r="14" spans="1:12" ht="15" x14ac:dyDescent="0.25">
      <c r="A14" s="1" t="str">
        <f t="shared" si="0"/>
        <v>A13216000</v>
      </c>
      <c r="B14" s="8" t="s">
        <v>5</v>
      </c>
      <c r="C14" s="8" t="s">
        <v>33</v>
      </c>
      <c r="D14" s="8" t="s">
        <v>190</v>
      </c>
      <c r="E14" s="8" t="s">
        <v>27</v>
      </c>
      <c r="F14" s="9">
        <f>VLOOKUP(A14,[1]ESTEJEFGASAPL.RPT!$A$1:$H$531,6,FALSE)</f>
        <v>0</v>
      </c>
      <c r="G14" s="9" t="str">
        <f>VLOOKUP(A14,[1]ESTEJEFGASAPL.RPT!$A$1:$H$531,7,FALSE)</f>
        <v>1</v>
      </c>
      <c r="H14" s="9" t="str">
        <f>VLOOKUP(A14,[1]ESTEJEFGASAPL.RPT!$A$1:$H$531,8,FALSE)</f>
        <v>1</v>
      </c>
      <c r="I14" s="10">
        <f>VLOOKUP(A14,[2]ESTEJEFGASAPL.RPT!$A$1:$J$553,7,FALSE)</f>
        <v>905000</v>
      </c>
      <c r="J14" s="10">
        <f>VLOOKUP($A14,[2]ESTEJEFGASAPL.RPT!$A$1:$J$553,8,FALSE)</f>
        <v>-117040</v>
      </c>
      <c r="K14" s="10">
        <f>VLOOKUP($A14,[2]ESTEJEFGASAPL.RPT!$A$1:$J$553,9,FALSE)</f>
        <v>787960</v>
      </c>
      <c r="L14" s="10">
        <f>VLOOKUP($A14,[2]ESTEJEFGASAPL.RPT!$A$1:$J$553,10,FALSE)</f>
        <v>570041.12</v>
      </c>
    </row>
    <row r="15" spans="1:12" ht="15" x14ac:dyDescent="0.25">
      <c r="A15" s="1" t="str">
        <f t="shared" si="0"/>
        <v>A13216200</v>
      </c>
      <c r="B15" s="8" t="s">
        <v>5</v>
      </c>
      <c r="C15" s="8" t="s">
        <v>33</v>
      </c>
      <c r="D15" s="8" t="s">
        <v>189</v>
      </c>
      <c r="E15" s="8" t="s">
        <v>28</v>
      </c>
      <c r="F15" s="9">
        <f>VLOOKUP(A15,[1]ESTEJEFGASAPL.RPT!$A$1:$H$531,6,FALSE)</f>
        <v>0</v>
      </c>
      <c r="G15" s="9" t="str">
        <f>VLOOKUP(A15,[1]ESTEJEFGASAPL.RPT!$A$1:$H$531,7,FALSE)</f>
        <v>1</v>
      </c>
      <c r="H15" s="9" t="str">
        <f>VLOOKUP(A15,[1]ESTEJEFGASAPL.RPT!$A$1:$H$531,8,FALSE)</f>
        <v>1</v>
      </c>
      <c r="I15" s="10">
        <f>VLOOKUP(A15,[2]ESTEJEFGASAPL.RPT!$A$1:$J$553,7,FALSE)</f>
        <v>7000</v>
      </c>
      <c r="J15" s="10">
        <f>VLOOKUP($A15,[2]ESTEJEFGASAPL.RPT!$A$1:$J$553,8,FALSE)</f>
        <v>0</v>
      </c>
      <c r="K15" s="10">
        <f>VLOOKUP($A15,[2]ESTEJEFGASAPL.RPT!$A$1:$J$553,9,FALSE)</f>
        <v>7000</v>
      </c>
      <c r="L15" s="10">
        <f>VLOOKUP($A15,[2]ESTEJEFGASAPL.RPT!$A$1:$J$553,10,FALSE)</f>
        <v>6709.76</v>
      </c>
    </row>
    <row r="16" spans="1:12" ht="15" x14ac:dyDescent="0.25">
      <c r="A16" s="1" t="str">
        <f t="shared" si="0"/>
        <v>A13216204</v>
      </c>
      <c r="B16" s="8" t="s">
        <v>5</v>
      </c>
      <c r="C16" s="8" t="s">
        <v>33</v>
      </c>
      <c r="D16" s="8" t="s">
        <v>188</v>
      </c>
      <c r="E16" s="8" t="s">
        <v>29</v>
      </c>
      <c r="F16" s="9">
        <f>VLOOKUP(A16,[1]ESTEJEFGASAPL.RPT!$A$1:$H$531,6,FALSE)</f>
        <v>0</v>
      </c>
      <c r="G16" s="9" t="str">
        <f>VLOOKUP(A16,[1]ESTEJEFGASAPL.RPT!$A$1:$H$531,7,FALSE)</f>
        <v>1</v>
      </c>
      <c r="H16" s="9" t="str">
        <f>VLOOKUP(A16,[1]ESTEJEFGASAPL.RPT!$A$1:$H$531,8,FALSE)</f>
        <v>1</v>
      </c>
      <c r="I16" s="10">
        <f>VLOOKUP(A16,[2]ESTEJEFGASAPL.RPT!$A$1:$J$553,7,FALSE)</f>
        <v>18000</v>
      </c>
      <c r="J16" s="10">
        <f>VLOOKUP($A16,[2]ESTEJEFGASAPL.RPT!$A$1:$J$553,8,FALSE)</f>
        <v>0</v>
      </c>
      <c r="K16" s="10">
        <f>VLOOKUP($A16,[2]ESTEJEFGASAPL.RPT!$A$1:$J$553,9,FALSE)</f>
        <v>18000</v>
      </c>
      <c r="L16" s="10">
        <f>VLOOKUP($A16,[2]ESTEJEFGASAPL.RPT!$A$1:$J$553,10,FALSE)</f>
        <v>31054.03</v>
      </c>
    </row>
    <row r="17" spans="1:12" ht="15" x14ac:dyDescent="0.25">
      <c r="A17" s="1" t="str">
        <f t="shared" si="0"/>
        <v>A13216205</v>
      </c>
      <c r="B17" s="8" t="s">
        <v>5</v>
      </c>
      <c r="C17" s="8" t="s">
        <v>33</v>
      </c>
      <c r="D17" s="8" t="s">
        <v>187</v>
      </c>
      <c r="E17" s="8" t="s">
        <v>30</v>
      </c>
      <c r="F17" s="9">
        <f>VLOOKUP(A17,[1]ESTEJEFGASAPL.RPT!$A$1:$H$531,6,FALSE)</f>
        <v>0</v>
      </c>
      <c r="G17" s="9" t="str">
        <f>VLOOKUP(A17,[1]ESTEJEFGASAPL.RPT!$A$1:$H$531,7,FALSE)</f>
        <v>1</v>
      </c>
      <c r="H17" s="9" t="str">
        <f>VLOOKUP(A17,[1]ESTEJEFGASAPL.RPT!$A$1:$H$531,8,FALSE)</f>
        <v>1</v>
      </c>
      <c r="I17" s="10">
        <f>VLOOKUP(A17,[2]ESTEJEFGASAPL.RPT!$A$1:$J$553,7,FALSE)</f>
        <v>8500</v>
      </c>
      <c r="J17" s="10">
        <f>VLOOKUP($A17,[2]ESTEJEFGASAPL.RPT!$A$1:$J$553,8,FALSE)</f>
        <v>0</v>
      </c>
      <c r="K17" s="10">
        <f>VLOOKUP($A17,[2]ESTEJEFGASAPL.RPT!$A$1:$J$553,9,FALSE)</f>
        <v>8500</v>
      </c>
      <c r="L17" s="10">
        <f>VLOOKUP($A17,[2]ESTEJEFGASAPL.RPT!$A$1:$J$553,10,FALSE)</f>
        <v>4062.35</v>
      </c>
    </row>
    <row r="18" spans="1:12" ht="15" x14ac:dyDescent="0.25">
      <c r="A18" s="1" t="str">
        <f t="shared" si="0"/>
        <v>A13216209</v>
      </c>
      <c r="B18" s="8" t="s">
        <v>5</v>
      </c>
      <c r="C18" s="8" t="s">
        <v>33</v>
      </c>
      <c r="D18" s="8" t="s">
        <v>186</v>
      </c>
      <c r="E18" s="8" t="s">
        <v>31</v>
      </c>
      <c r="F18" s="9">
        <f>VLOOKUP(A18,[1]ESTEJEFGASAPL.RPT!$A$1:$H$531,6,FALSE)</f>
        <v>0</v>
      </c>
      <c r="G18" s="9" t="str">
        <f>VLOOKUP(A18,[1]ESTEJEFGASAPL.RPT!$A$1:$H$531,7,FALSE)</f>
        <v>1</v>
      </c>
      <c r="H18" s="9" t="str">
        <f>VLOOKUP(A18,[1]ESTEJEFGASAPL.RPT!$A$1:$H$531,8,FALSE)</f>
        <v>1</v>
      </c>
      <c r="I18" s="10">
        <f>VLOOKUP(A18,[2]ESTEJEFGASAPL.RPT!$A$1:$J$553,7,FALSE)</f>
        <v>7500</v>
      </c>
      <c r="J18" s="10">
        <f>VLOOKUP($A18,[2]ESTEJEFGASAPL.RPT!$A$1:$J$553,8,FALSE)</f>
        <v>0</v>
      </c>
      <c r="K18" s="10">
        <f>VLOOKUP($A18,[2]ESTEJEFGASAPL.RPT!$A$1:$J$553,9,FALSE)</f>
        <v>7500</v>
      </c>
      <c r="L18" s="10">
        <f>VLOOKUP($A18,[2]ESTEJEFGASAPL.RPT!$A$1:$J$553,10,FALSE)</f>
        <v>2780.73</v>
      </c>
    </row>
    <row r="19" spans="1:12" ht="15" x14ac:dyDescent="0.25">
      <c r="A19" s="1" t="str">
        <f t="shared" si="0"/>
        <v>A13220400</v>
      </c>
      <c r="B19" s="8" t="s">
        <v>5</v>
      </c>
      <c r="C19" s="8" t="s">
        <v>33</v>
      </c>
      <c r="D19" s="8" t="s">
        <v>376</v>
      </c>
      <c r="E19" s="8" t="s">
        <v>32</v>
      </c>
      <c r="F19" s="9" t="str">
        <f>VLOOKUP(A19,[1]ESTEJEFGASAPL.RPT!$A$1:$H$531,6,FALSE)</f>
        <v>A</v>
      </c>
      <c r="G19" s="9" t="str">
        <f>VLOOKUP(A19,[1]ESTEJEFGASAPL.RPT!$A$1:$H$531,7,FALSE)</f>
        <v>132</v>
      </c>
      <c r="H19" s="9" t="str">
        <f>VLOOKUP(A19,[1]ESTEJEFGASAPL.RPT!$A$1:$H$531,8,FALSE)</f>
        <v>204</v>
      </c>
      <c r="I19" s="10">
        <f>VLOOKUP(A19,[2]ESTEJEFGASAPL.RPT!$A$1:$J$553,7,FALSE)</f>
        <v>30000</v>
      </c>
      <c r="J19" s="10">
        <f>VLOOKUP($A19,[2]ESTEJEFGASAPL.RPT!$A$1:$J$553,8,FALSE)</f>
        <v>0</v>
      </c>
      <c r="K19" s="10">
        <f>VLOOKUP($A19,[2]ESTEJEFGASAPL.RPT!$A$1:$J$553,9,FALSE)</f>
        <v>30000</v>
      </c>
      <c r="L19" s="10">
        <f>VLOOKUP($A19,[2]ESTEJEFGASAPL.RPT!$A$1:$J$553,10,FALSE)</f>
        <v>12342.16</v>
      </c>
    </row>
    <row r="20" spans="1:12" ht="15" x14ac:dyDescent="0.25">
      <c r="A20" s="1" t="str">
        <f t="shared" si="0"/>
        <v>A13220600</v>
      </c>
      <c r="B20" s="8" t="s">
        <v>5</v>
      </c>
      <c r="C20" s="8" t="s">
        <v>33</v>
      </c>
      <c r="D20" s="8" t="s">
        <v>234</v>
      </c>
      <c r="E20" s="8" t="s">
        <v>34</v>
      </c>
      <c r="F20" s="9" t="str">
        <f>VLOOKUP(A20,[1]ESTEJEFGASAPL.RPT!$A$1:$H$531,6,FALSE)</f>
        <v>A</v>
      </c>
      <c r="G20" s="9" t="str">
        <f>VLOOKUP(A20,[1]ESTEJEFGASAPL.RPT!$A$1:$H$531,7,FALSE)</f>
        <v>132</v>
      </c>
      <c r="H20" s="9" t="str">
        <f>VLOOKUP(A20,[1]ESTEJEFGASAPL.RPT!$A$1:$H$531,8,FALSE)</f>
        <v>206</v>
      </c>
      <c r="I20" s="10">
        <f>VLOOKUP(A20,[2]ESTEJEFGASAPL.RPT!$A$1:$J$553,7,FALSE)</f>
        <v>8000</v>
      </c>
      <c r="J20" s="10">
        <f>VLOOKUP($A20,[2]ESTEJEFGASAPL.RPT!$A$1:$J$553,8,FALSE)</f>
        <v>0</v>
      </c>
      <c r="K20" s="10">
        <f>VLOOKUP($A20,[2]ESTEJEFGASAPL.RPT!$A$1:$J$553,9,FALSE)</f>
        <v>8000</v>
      </c>
      <c r="L20" s="10">
        <f>VLOOKUP($A20,[2]ESTEJEFGASAPL.RPT!$A$1:$J$553,10,FALSE)</f>
        <v>3005.58</v>
      </c>
    </row>
    <row r="21" spans="1:12" ht="15" x14ac:dyDescent="0.25">
      <c r="A21" s="1" t="str">
        <f t="shared" si="0"/>
        <v>A13221200</v>
      </c>
      <c r="B21" s="8" t="s">
        <v>5</v>
      </c>
      <c r="C21" s="8" t="s">
        <v>33</v>
      </c>
      <c r="D21" s="8" t="s">
        <v>233</v>
      </c>
      <c r="E21" s="8" t="s">
        <v>35</v>
      </c>
      <c r="F21" s="9" t="str">
        <f>VLOOKUP(A21,[1]ESTEJEFGASAPL.RPT!$A$1:$H$531,6,FALSE)</f>
        <v>A</v>
      </c>
      <c r="G21" s="9" t="str">
        <f>VLOOKUP(A21,[1]ESTEJEFGASAPL.RPT!$A$1:$H$531,7,FALSE)</f>
        <v>132</v>
      </c>
      <c r="H21" s="9" t="str">
        <f>VLOOKUP(A21,[1]ESTEJEFGASAPL.RPT!$A$1:$H$531,8,FALSE)</f>
        <v>212</v>
      </c>
      <c r="I21" s="10">
        <f>VLOOKUP(A21,[2]ESTEJEFGASAPL.RPT!$A$1:$J$553,7,FALSE)</f>
        <v>1000</v>
      </c>
      <c r="J21" s="10">
        <f>VLOOKUP($A21,[2]ESTEJEFGASAPL.RPT!$A$1:$J$553,8,FALSE)</f>
        <v>0</v>
      </c>
      <c r="K21" s="10">
        <f>VLOOKUP($A21,[2]ESTEJEFGASAPL.RPT!$A$1:$J$553,9,FALSE)</f>
        <v>1000</v>
      </c>
      <c r="L21" s="10">
        <f>VLOOKUP($A21,[2]ESTEJEFGASAPL.RPT!$A$1:$J$553,10,FALSE)</f>
        <v>225.36</v>
      </c>
    </row>
    <row r="22" spans="1:12" ht="15" x14ac:dyDescent="0.25">
      <c r="A22" s="1" t="str">
        <f t="shared" si="0"/>
        <v>A13221300</v>
      </c>
      <c r="B22" s="8" t="s">
        <v>5</v>
      </c>
      <c r="C22" s="8" t="s">
        <v>33</v>
      </c>
      <c r="D22" s="8" t="s">
        <v>381</v>
      </c>
      <c r="E22" s="8" t="s">
        <v>36</v>
      </c>
      <c r="F22" s="9" t="str">
        <f>VLOOKUP(A22,[1]ESTEJEFGASAPL.RPT!$A$1:$H$531,6,FALSE)</f>
        <v>A</v>
      </c>
      <c r="G22" s="9" t="str">
        <f>VLOOKUP(A22,[1]ESTEJEFGASAPL.RPT!$A$1:$H$531,7,FALSE)</f>
        <v>132</v>
      </c>
      <c r="H22" s="9" t="str">
        <f>VLOOKUP(A22,[1]ESTEJEFGASAPL.RPT!$A$1:$H$531,8,FALSE)</f>
        <v>213</v>
      </c>
      <c r="I22" s="10">
        <f>VLOOKUP(A22,[2]ESTEJEFGASAPL.RPT!$A$1:$J$553,7,FALSE)</f>
        <v>3000</v>
      </c>
      <c r="J22" s="10">
        <f>VLOOKUP($A22,[2]ESTEJEFGASAPL.RPT!$A$1:$J$553,8,FALSE)</f>
        <v>-2990</v>
      </c>
      <c r="K22" s="10">
        <f>VLOOKUP($A22,[2]ESTEJEFGASAPL.RPT!$A$1:$J$553,9,FALSE)</f>
        <v>10</v>
      </c>
      <c r="L22" s="10">
        <f>VLOOKUP($A22,[2]ESTEJEFGASAPL.RPT!$A$1:$J$553,10,FALSE)</f>
        <v>0</v>
      </c>
    </row>
    <row r="23" spans="1:12" ht="15" x14ac:dyDescent="0.25">
      <c r="A23" s="1" t="str">
        <f t="shared" si="0"/>
        <v>A13221400</v>
      </c>
      <c r="B23" s="8" t="s">
        <v>5</v>
      </c>
      <c r="C23" s="8" t="s">
        <v>33</v>
      </c>
      <c r="D23" s="8" t="s">
        <v>375</v>
      </c>
      <c r="E23" s="8" t="s">
        <v>37</v>
      </c>
      <c r="F23" s="9" t="str">
        <f>VLOOKUP(A23,[1]ESTEJEFGASAPL.RPT!$A$1:$H$531,6,FALSE)</f>
        <v>A</v>
      </c>
      <c r="G23" s="9" t="str">
        <f>VLOOKUP(A23,[1]ESTEJEFGASAPL.RPT!$A$1:$H$531,7,FALSE)</f>
        <v>132</v>
      </c>
      <c r="H23" s="9" t="str">
        <f>VLOOKUP(A23,[1]ESTEJEFGASAPL.RPT!$A$1:$H$531,8,FALSE)</f>
        <v>214</v>
      </c>
      <c r="I23" s="10">
        <f>VLOOKUP(A23,[2]ESTEJEFGASAPL.RPT!$A$1:$J$553,7,FALSE)</f>
        <v>24000</v>
      </c>
      <c r="J23" s="10">
        <f>VLOOKUP($A23,[2]ESTEJEFGASAPL.RPT!$A$1:$J$553,8,FALSE)</f>
        <v>0</v>
      </c>
      <c r="K23" s="10">
        <f>VLOOKUP($A23,[2]ESTEJEFGASAPL.RPT!$A$1:$J$553,9,FALSE)</f>
        <v>24000</v>
      </c>
      <c r="L23" s="10">
        <f>VLOOKUP($A23,[2]ESTEJEFGASAPL.RPT!$A$1:$J$553,10,FALSE)</f>
        <v>12066.19</v>
      </c>
    </row>
    <row r="24" spans="1:12" ht="15" x14ac:dyDescent="0.25">
      <c r="A24" s="1" t="str">
        <f t="shared" si="0"/>
        <v>A13222100</v>
      </c>
      <c r="B24" s="8" t="s">
        <v>5</v>
      </c>
      <c r="C24" s="8" t="s">
        <v>33</v>
      </c>
      <c r="D24" s="8" t="s">
        <v>231</v>
      </c>
      <c r="E24" s="8" t="s">
        <v>38</v>
      </c>
      <c r="F24" s="9" t="str">
        <f>VLOOKUP(A24,[1]ESTEJEFGASAPL.RPT!$A$1:$H$531,6,FALSE)</f>
        <v>A</v>
      </c>
      <c r="G24" s="9" t="str">
        <f>VLOOKUP(A24,[1]ESTEJEFGASAPL.RPT!$A$1:$H$531,7,FALSE)</f>
        <v>132</v>
      </c>
      <c r="H24" s="9" t="str">
        <f>VLOOKUP(A24,[1]ESTEJEFGASAPL.RPT!$A$1:$H$531,8,FALSE)</f>
        <v>221</v>
      </c>
      <c r="I24" s="10">
        <f>VLOOKUP(A24,[2]ESTEJEFGASAPL.RPT!$A$1:$J$553,7,FALSE)</f>
        <v>4000</v>
      </c>
      <c r="J24" s="10">
        <f>VLOOKUP($A24,[2]ESTEJEFGASAPL.RPT!$A$1:$J$553,8,FALSE)</f>
        <v>0</v>
      </c>
      <c r="K24" s="10">
        <f>VLOOKUP($A24,[2]ESTEJEFGASAPL.RPT!$A$1:$J$553,9,FALSE)</f>
        <v>4000</v>
      </c>
      <c r="L24" s="10">
        <f>VLOOKUP($A24,[2]ESTEJEFGASAPL.RPT!$A$1:$J$553,10,FALSE)</f>
        <v>0</v>
      </c>
    </row>
    <row r="25" spans="1:12" ht="15" x14ac:dyDescent="0.25">
      <c r="A25" s="1" t="str">
        <f t="shared" si="0"/>
        <v>A13222101</v>
      </c>
      <c r="B25" s="8" t="s">
        <v>5</v>
      </c>
      <c r="C25" s="8" t="s">
        <v>33</v>
      </c>
      <c r="D25" s="8" t="s">
        <v>230</v>
      </c>
      <c r="E25" s="8" t="s">
        <v>39</v>
      </c>
      <c r="F25" s="9" t="str">
        <f>VLOOKUP(A25,[1]ESTEJEFGASAPL.RPT!$A$1:$H$531,6,FALSE)</f>
        <v>A</v>
      </c>
      <c r="G25" s="9" t="str">
        <f>VLOOKUP(A25,[1]ESTEJEFGASAPL.RPT!$A$1:$H$531,7,FALSE)</f>
        <v>132</v>
      </c>
      <c r="H25" s="9" t="str">
        <f>VLOOKUP(A25,[1]ESTEJEFGASAPL.RPT!$A$1:$H$531,8,FALSE)</f>
        <v>221</v>
      </c>
      <c r="I25" s="10">
        <f>VLOOKUP(A25,[2]ESTEJEFGASAPL.RPT!$A$1:$J$553,7,FALSE)</f>
        <v>1000</v>
      </c>
      <c r="J25" s="10">
        <f>VLOOKUP($A25,[2]ESTEJEFGASAPL.RPT!$A$1:$J$553,8,FALSE)</f>
        <v>0</v>
      </c>
      <c r="K25" s="10">
        <f>VLOOKUP($A25,[2]ESTEJEFGASAPL.RPT!$A$1:$J$553,9,FALSE)</f>
        <v>1000</v>
      </c>
      <c r="L25" s="10">
        <f>VLOOKUP($A25,[2]ESTEJEFGASAPL.RPT!$A$1:$J$553,10,FALSE)</f>
        <v>1608.09</v>
      </c>
    </row>
    <row r="26" spans="1:12" ht="15" x14ac:dyDescent="0.25">
      <c r="A26" s="1" t="str">
        <f t="shared" si="0"/>
        <v>A13222103</v>
      </c>
      <c r="B26" s="8" t="s">
        <v>5</v>
      </c>
      <c r="C26" s="8" t="s">
        <v>33</v>
      </c>
      <c r="D26" s="8" t="s">
        <v>301</v>
      </c>
      <c r="E26" s="8" t="s">
        <v>40</v>
      </c>
      <c r="F26" s="9" t="str">
        <f>VLOOKUP(A26,[1]ESTEJEFGASAPL.RPT!$A$1:$H$531,6,FALSE)</f>
        <v>A</v>
      </c>
      <c r="G26" s="9" t="str">
        <f>VLOOKUP(A26,[1]ESTEJEFGASAPL.RPT!$A$1:$H$531,7,FALSE)</f>
        <v>132</v>
      </c>
      <c r="H26" s="9" t="str">
        <f>VLOOKUP(A26,[1]ESTEJEFGASAPL.RPT!$A$1:$H$531,8,FALSE)</f>
        <v>221</v>
      </c>
      <c r="I26" s="10">
        <f>VLOOKUP(A26,[2]ESTEJEFGASAPL.RPT!$A$1:$J$553,7,FALSE)</f>
        <v>22000</v>
      </c>
      <c r="J26" s="10">
        <f>VLOOKUP($A26,[2]ESTEJEFGASAPL.RPT!$A$1:$J$553,8,FALSE)</f>
        <v>0</v>
      </c>
      <c r="K26" s="10">
        <f>VLOOKUP($A26,[2]ESTEJEFGASAPL.RPT!$A$1:$J$553,9,FALSE)</f>
        <v>22000</v>
      </c>
      <c r="L26" s="10">
        <f>VLOOKUP($A26,[2]ESTEJEFGASAPL.RPT!$A$1:$J$553,10,FALSE)</f>
        <v>13594.35</v>
      </c>
    </row>
    <row r="27" spans="1:12" ht="15" x14ac:dyDescent="0.25">
      <c r="A27" s="1" t="str">
        <f t="shared" si="0"/>
        <v>A13222104</v>
      </c>
      <c r="B27" s="8" t="s">
        <v>5</v>
      </c>
      <c r="C27" s="8" t="s">
        <v>33</v>
      </c>
      <c r="D27" s="8" t="s">
        <v>331</v>
      </c>
      <c r="E27" s="8" t="s">
        <v>41</v>
      </c>
      <c r="F27" s="9" t="str">
        <f>VLOOKUP(A27,[1]ESTEJEFGASAPL.RPT!$A$1:$H$531,6,FALSE)</f>
        <v>A</v>
      </c>
      <c r="G27" s="9" t="str">
        <f>VLOOKUP(A27,[1]ESTEJEFGASAPL.RPT!$A$1:$H$531,7,FALSE)</f>
        <v>132</v>
      </c>
      <c r="H27" s="9" t="str">
        <f>VLOOKUP(A27,[1]ESTEJEFGASAPL.RPT!$A$1:$H$531,8,FALSE)</f>
        <v>221</v>
      </c>
      <c r="I27" s="10">
        <f>VLOOKUP(A27,[2]ESTEJEFGASAPL.RPT!$A$1:$J$553,7,FALSE)</f>
        <v>40000</v>
      </c>
      <c r="J27" s="10">
        <f>VLOOKUP($A27,[2]ESTEJEFGASAPL.RPT!$A$1:$J$553,8,FALSE)</f>
        <v>-20000</v>
      </c>
      <c r="K27" s="10">
        <f>VLOOKUP($A27,[2]ESTEJEFGASAPL.RPT!$A$1:$J$553,9,FALSE)</f>
        <v>20000</v>
      </c>
      <c r="L27" s="10">
        <f>VLOOKUP($A27,[2]ESTEJEFGASAPL.RPT!$A$1:$J$553,10,FALSE)</f>
        <v>464.7</v>
      </c>
    </row>
    <row r="28" spans="1:12" ht="15" x14ac:dyDescent="0.25">
      <c r="A28" s="1" t="str">
        <f t="shared" si="0"/>
        <v>A13222115</v>
      </c>
      <c r="B28" s="8" t="s">
        <v>5</v>
      </c>
      <c r="C28" s="8" t="s">
        <v>33</v>
      </c>
      <c r="D28" s="8" t="s">
        <v>380</v>
      </c>
      <c r="E28" s="8" t="s">
        <v>42</v>
      </c>
      <c r="F28" s="9" t="str">
        <f>VLOOKUP(A28,[1]ESTEJEFGASAPL.RPT!$A$1:$H$531,6,FALSE)</f>
        <v>A</v>
      </c>
      <c r="G28" s="9" t="str">
        <f>VLOOKUP(A28,[1]ESTEJEFGASAPL.RPT!$A$1:$H$531,7,FALSE)</f>
        <v>132</v>
      </c>
      <c r="H28" s="9" t="str">
        <f>VLOOKUP(A28,[1]ESTEJEFGASAPL.RPT!$A$1:$H$531,8,FALSE)</f>
        <v>221</v>
      </c>
      <c r="I28" s="10">
        <f>VLOOKUP(A28,[2]ESTEJEFGASAPL.RPT!$A$1:$J$553,7,FALSE)</f>
        <v>18000</v>
      </c>
      <c r="J28" s="10">
        <f>VLOOKUP($A28,[2]ESTEJEFGASAPL.RPT!$A$1:$J$553,8,FALSE)</f>
        <v>-12000</v>
      </c>
      <c r="K28" s="10">
        <f>VLOOKUP($A28,[2]ESTEJEFGASAPL.RPT!$A$1:$J$553,9,FALSE)</f>
        <v>6000</v>
      </c>
      <c r="L28" s="10">
        <f>VLOOKUP($A28,[2]ESTEJEFGASAPL.RPT!$A$1:$J$553,10,FALSE)</f>
        <v>2661.64</v>
      </c>
    </row>
    <row r="29" spans="1:12" ht="15" x14ac:dyDescent="0.25">
      <c r="A29" s="1" t="str">
        <f t="shared" si="0"/>
        <v>A13222118</v>
      </c>
      <c r="B29" s="8" t="s">
        <v>5</v>
      </c>
      <c r="C29" s="8" t="s">
        <v>33</v>
      </c>
      <c r="D29" s="8" t="s">
        <v>269</v>
      </c>
      <c r="E29" s="8" t="s">
        <v>43</v>
      </c>
      <c r="F29" s="9" t="str">
        <f>VLOOKUP(A29,[1]ESTEJEFGASAPL.RPT!$A$1:$H$531,6,FALSE)</f>
        <v>A</v>
      </c>
      <c r="G29" s="9" t="str">
        <f>VLOOKUP(A29,[1]ESTEJEFGASAPL.RPT!$A$1:$H$531,7,FALSE)</f>
        <v>132</v>
      </c>
      <c r="H29" s="9" t="str">
        <f>VLOOKUP(A29,[1]ESTEJEFGASAPL.RPT!$A$1:$H$531,8,FALSE)</f>
        <v>221</v>
      </c>
      <c r="I29" s="10">
        <f>VLOOKUP(A29,[2]ESTEJEFGASAPL.RPT!$A$1:$J$553,7,FALSE)</f>
        <v>6000</v>
      </c>
      <c r="J29" s="10">
        <f>VLOOKUP($A29,[2]ESTEJEFGASAPL.RPT!$A$1:$J$553,8,FALSE)</f>
        <v>0</v>
      </c>
      <c r="K29" s="10">
        <f>VLOOKUP($A29,[2]ESTEJEFGASAPL.RPT!$A$1:$J$553,9,FALSE)</f>
        <v>6000</v>
      </c>
      <c r="L29" s="10">
        <f>VLOOKUP($A29,[2]ESTEJEFGASAPL.RPT!$A$1:$J$553,10,FALSE)</f>
        <v>3049.2</v>
      </c>
    </row>
    <row r="30" spans="1:12" ht="15" x14ac:dyDescent="0.25">
      <c r="A30" s="1" t="str">
        <f t="shared" si="0"/>
        <v>A13222200</v>
      </c>
      <c r="B30" s="8" t="s">
        <v>5</v>
      </c>
      <c r="C30" s="8" t="s">
        <v>33</v>
      </c>
      <c r="D30" s="8" t="s">
        <v>228</v>
      </c>
      <c r="E30" s="8" t="s">
        <v>44</v>
      </c>
      <c r="F30" s="9" t="str">
        <f>VLOOKUP(A30,[1]ESTEJEFGASAPL.RPT!$A$1:$H$531,6,FALSE)</f>
        <v>A</v>
      </c>
      <c r="G30" s="9" t="str">
        <f>VLOOKUP(A30,[1]ESTEJEFGASAPL.RPT!$A$1:$H$531,7,FALSE)</f>
        <v>132</v>
      </c>
      <c r="H30" s="9" t="str">
        <f>VLOOKUP(A30,[1]ESTEJEFGASAPL.RPT!$A$1:$H$531,8,FALSE)</f>
        <v>222</v>
      </c>
      <c r="I30" s="10">
        <f>VLOOKUP(A30,[2]ESTEJEFGASAPL.RPT!$A$1:$J$553,7,FALSE)</f>
        <v>10000</v>
      </c>
      <c r="J30" s="10">
        <f>VLOOKUP($A30,[2]ESTEJEFGASAPL.RPT!$A$1:$J$553,8,FALSE)</f>
        <v>0</v>
      </c>
      <c r="K30" s="10">
        <f>VLOOKUP($A30,[2]ESTEJEFGASAPL.RPT!$A$1:$J$553,9,FALSE)</f>
        <v>10000</v>
      </c>
      <c r="L30" s="10">
        <f>VLOOKUP($A30,[2]ESTEJEFGASAPL.RPT!$A$1:$J$553,10,FALSE)</f>
        <v>5807.95</v>
      </c>
    </row>
    <row r="31" spans="1:12" ht="15" x14ac:dyDescent="0.25">
      <c r="A31" s="1" t="str">
        <f t="shared" si="0"/>
        <v>A13222201</v>
      </c>
      <c r="B31" s="8" t="s">
        <v>5</v>
      </c>
      <c r="C31" s="8" t="s">
        <v>33</v>
      </c>
      <c r="D31" s="8" t="s">
        <v>227</v>
      </c>
      <c r="E31" s="8" t="s">
        <v>45</v>
      </c>
      <c r="F31" s="9" t="str">
        <f>VLOOKUP(A31,[1]ESTEJEFGASAPL.RPT!$A$1:$H$531,6,FALSE)</f>
        <v>A</v>
      </c>
      <c r="G31" s="9" t="str">
        <f>VLOOKUP(A31,[1]ESTEJEFGASAPL.RPT!$A$1:$H$531,7,FALSE)</f>
        <v>132</v>
      </c>
      <c r="H31" s="9" t="str">
        <f>VLOOKUP(A31,[1]ESTEJEFGASAPL.RPT!$A$1:$H$531,8,FALSE)</f>
        <v>222</v>
      </c>
      <c r="I31" s="10">
        <f>VLOOKUP(A31,[2]ESTEJEFGASAPL.RPT!$A$1:$J$553,7,FALSE)</f>
        <v>7000</v>
      </c>
      <c r="J31" s="10">
        <f>VLOOKUP($A31,[2]ESTEJEFGASAPL.RPT!$A$1:$J$553,8,FALSE)</f>
        <v>0</v>
      </c>
      <c r="K31" s="10">
        <f>VLOOKUP($A31,[2]ESTEJEFGASAPL.RPT!$A$1:$J$553,9,FALSE)</f>
        <v>7000</v>
      </c>
      <c r="L31" s="10">
        <f>VLOOKUP($A31,[2]ESTEJEFGASAPL.RPT!$A$1:$J$553,10,FALSE)</f>
        <v>6822.34</v>
      </c>
    </row>
    <row r="32" spans="1:12" ht="15" x14ac:dyDescent="0.25">
      <c r="A32" s="1" t="str">
        <f t="shared" si="0"/>
        <v>A13222637</v>
      </c>
      <c r="B32" s="8" t="s">
        <v>5</v>
      </c>
      <c r="C32" s="8" t="s">
        <v>33</v>
      </c>
      <c r="D32" s="8" t="s">
        <v>379</v>
      </c>
      <c r="E32" s="8" t="s">
        <v>46</v>
      </c>
      <c r="F32" s="9" t="str">
        <f>VLOOKUP(A32,[1]ESTEJEFGASAPL.RPT!$A$1:$H$531,6,FALSE)</f>
        <v>A</v>
      </c>
      <c r="G32" s="9" t="str">
        <f>VLOOKUP(A32,[1]ESTEJEFGASAPL.RPT!$A$1:$H$531,7,FALSE)</f>
        <v>132</v>
      </c>
      <c r="H32" s="9" t="str">
        <f>VLOOKUP(A32,[1]ESTEJEFGASAPL.RPT!$A$1:$H$531,8,FALSE)</f>
        <v>226</v>
      </c>
      <c r="I32" s="10">
        <f>VLOOKUP(A32,[2]ESTEJEFGASAPL.RPT!$A$1:$J$553,7,FALSE)</f>
        <v>14000</v>
      </c>
      <c r="J32" s="10">
        <f>VLOOKUP($A32,[2]ESTEJEFGASAPL.RPT!$A$1:$J$553,8,FALSE)</f>
        <v>-3000</v>
      </c>
      <c r="K32" s="10">
        <f>VLOOKUP($A32,[2]ESTEJEFGASAPL.RPT!$A$1:$J$553,9,FALSE)</f>
        <v>11000</v>
      </c>
      <c r="L32" s="10">
        <f>VLOOKUP($A32,[2]ESTEJEFGASAPL.RPT!$A$1:$J$553,10,FALSE)</f>
        <v>5661.12</v>
      </c>
    </row>
    <row r="33" spans="1:12" ht="15" x14ac:dyDescent="0.25">
      <c r="A33" s="1" t="str">
        <f t="shared" si="0"/>
        <v>A13222715</v>
      </c>
      <c r="B33" s="8" t="s">
        <v>5</v>
      </c>
      <c r="C33" s="8" t="s">
        <v>33</v>
      </c>
      <c r="D33" s="8" t="s">
        <v>378</v>
      </c>
      <c r="E33" s="8" t="s">
        <v>47</v>
      </c>
      <c r="F33" s="9" t="str">
        <f>VLOOKUP(A33,[1]ESTEJEFGASAPL.RPT!$A$1:$H$531,6,FALSE)</f>
        <v>A</v>
      </c>
      <c r="G33" s="9" t="str">
        <f>VLOOKUP(A33,[1]ESTEJEFGASAPL.RPT!$A$1:$H$531,7,FALSE)</f>
        <v>132</v>
      </c>
      <c r="H33" s="9" t="str">
        <f>VLOOKUP(A33,[1]ESTEJEFGASAPL.RPT!$A$1:$H$531,8,FALSE)</f>
        <v>227</v>
      </c>
      <c r="I33" s="10">
        <f>VLOOKUP(A33,[2]ESTEJEFGASAPL.RPT!$A$1:$J$553,7,FALSE)</f>
        <v>12000</v>
      </c>
      <c r="J33" s="10">
        <f>VLOOKUP($A33,[2]ESTEJEFGASAPL.RPT!$A$1:$J$553,8,FALSE)</f>
        <v>0</v>
      </c>
      <c r="K33" s="10">
        <f>VLOOKUP($A33,[2]ESTEJEFGASAPL.RPT!$A$1:$J$553,9,FALSE)</f>
        <v>12000</v>
      </c>
      <c r="L33" s="10">
        <f>VLOOKUP($A33,[2]ESTEJEFGASAPL.RPT!$A$1:$J$553,10,FALSE)</f>
        <v>4755.17</v>
      </c>
    </row>
    <row r="34" spans="1:12" ht="15" x14ac:dyDescent="0.25">
      <c r="A34" s="1" t="str">
        <f t="shared" si="0"/>
        <v>A13222719</v>
      </c>
      <c r="B34" s="8" t="s">
        <v>5</v>
      </c>
      <c r="C34" s="8" t="s">
        <v>33</v>
      </c>
      <c r="D34" s="8" t="s">
        <v>219</v>
      </c>
      <c r="E34" s="8" t="s">
        <v>48</v>
      </c>
      <c r="F34" s="9" t="str">
        <f>VLOOKUP(A34,[1]ESTEJEFGASAPL.RPT!$A$1:$H$531,6,FALSE)</f>
        <v>A</v>
      </c>
      <c r="G34" s="9" t="str">
        <f>VLOOKUP(A34,[1]ESTEJEFGASAPL.RPT!$A$1:$H$531,7,FALSE)</f>
        <v>132</v>
      </c>
      <c r="H34" s="9" t="str">
        <f>VLOOKUP(A34,[1]ESTEJEFGASAPL.RPT!$A$1:$H$531,8,FALSE)</f>
        <v>227</v>
      </c>
      <c r="I34" s="10">
        <f>VLOOKUP(A34,[2]ESTEJEFGASAPL.RPT!$A$1:$J$553,7,FALSE)</f>
        <v>5000</v>
      </c>
      <c r="J34" s="10">
        <f>VLOOKUP($A34,[2]ESTEJEFGASAPL.RPT!$A$1:$J$553,8,FALSE)</f>
        <v>0</v>
      </c>
      <c r="K34" s="10">
        <f>VLOOKUP($A34,[2]ESTEJEFGASAPL.RPT!$A$1:$J$553,9,FALSE)</f>
        <v>5000</v>
      </c>
      <c r="L34" s="10">
        <f>VLOOKUP($A34,[2]ESTEJEFGASAPL.RPT!$A$1:$J$553,10,FALSE)</f>
        <v>4759.6099999999997</v>
      </c>
    </row>
    <row r="35" spans="1:12" ht="15" x14ac:dyDescent="0.25">
      <c r="A35" s="1" t="str">
        <f t="shared" si="0"/>
        <v>A13223120</v>
      </c>
      <c r="B35" s="8" t="s">
        <v>5</v>
      </c>
      <c r="C35" s="8" t="s">
        <v>33</v>
      </c>
      <c r="D35" s="8" t="s">
        <v>215</v>
      </c>
      <c r="E35" s="8" t="s">
        <v>49</v>
      </c>
      <c r="F35" s="9" t="str">
        <f>VLOOKUP(A35,[1]ESTEJEFGASAPL.RPT!$A$1:$H$531,6,FALSE)</f>
        <v>A</v>
      </c>
      <c r="G35" s="9" t="str">
        <f>VLOOKUP(A35,[1]ESTEJEFGASAPL.RPT!$A$1:$H$531,7,FALSE)</f>
        <v>132</v>
      </c>
      <c r="H35" s="9" t="str">
        <f>VLOOKUP(A35,[1]ESTEJEFGASAPL.RPT!$A$1:$H$531,8,FALSE)</f>
        <v>231</v>
      </c>
      <c r="I35" s="10">
        <f>VLOOKUP(A35,[2]ESTEJEFGASAPL.RPT!$A$1:$J$553,7,FALSE)</f>
        <v>1000</v>
      </c>
      <c r="J35" s="10">
        <f>VLOOKUP($A35,[2]ESTEJEFGASAPL.RPT!$A$1:$J$553,8,FALSE)</f>
        <v>0</v>
      </c>
      <c r="K35" s="10">
        <f>VLOOKUP($A35,[2]ESTEJEFGASAPL.RPT!$A$1:$J$553,9,FALSE)</f>
        <v>1000</v>
      </c>
      <c r="L35" s="10">
        <f>VLOOKUP($A35,[2]ESTEJEFGASAPL.RPT!$A$1:$J$553,10,FALSE)</f>
        <v>0</v>
      </c>
    </row>
    <row r="36" spans="1:12" ht="15" x14ac:dyDescent="0.25">
      <c r="A36" s="1" t="str">
        <f t="shared" si="0"/>
        <v>A13245320</v>
      </c>
      <c r="B36" s="8" t="s">
        <v>5</v>
      </c>
      <c r="C36" s="8" t="s">
        <v>33</v>
      </c>
      <c r="D36" s="8" t="s">
        <v>377</v>
      </c>
      <c r="E36" s="8" t="s">
        <v>50</v>
      </c>
      <c r="F36" s="9" t="str">
        <f>VLOOKUP(A36,[1]ESTEJEFGASAPL.RPT!$A$1:$H$531,6,FALSE)</f>
        <v>A</v>
      </c>
      <c r="G36" s="9" t="str">
        <f>VLOOKUP(A36,[1]ESTEJEFGASAPL.RPT!$A$1:$H$531,7,FALSE)</f>
        <v>132</v>
      </c>
      <c r="H36" s="9" t="str">
        <f>VLOOKUP(A36,[1]ESTEJEFGASAPL.RPT!$A$1:$H$531,8,FALSE)</f>
        <v>453</v>
      </c>
      <c r="I36" s="10">
        <f>VLOOKUP(A36,[2]ESTEJEFGASAPL.RPT!$A$1:$J$553,7,FALSE)</f>
        <v>115000</v>
      </c>
      <c r="J36" s="10">
        <f>VLOOKUP($A36,[2]ESTEJEFGASAPL.RPT!$A$1:$J$553,8,FALSE)</f>
        <v>-72200</v>
      </c>
      <c r="K36" s="10">
        <f>VLOOKUP($A36,[2]ESTEJEFGASAPL.RPT!$A$1:$J$553,9,FALSE)</f>
        <v>42800</v>
      </c>
      <c r="L36" s="10">
        <f>VLOOKUP($A36,[2]ESTEJEFGASAPL.RPT!$A$1:$J$553,10,FALSE)</f>
        <v>42752.88</v>
      </c>
    </row>
    <row r="37" spans="1:12" ht="15" x14ac:dyDescent="0.25">
      <c r="A37" s="1" t="str">
        <f t="shared" si="0"/>
        <v>A13263400</v>
      </c>
      <c r="B37" s="8" t="s">
        <v>5</v>
      </c>
      <c r="C37" s="8" t="s">
        <v>33</v>
      </c>
      <c r="D37" s="8" t="s">
        <v>52</v>
      </c>
      <c r="E37" s="8" t="s">
        <v>51</v>
      </c>
      <c r="F37" s="9" t="str">
        <f>VLOOKUP(A37,[1]ESTEJEFGASAPL.RPT!$A$1:$H$531,6,FALSE)</f>
        <v>A</v>
      </c>
      <c r="G37" s="9" t="str">
        <f>VLOOKUP(A37,[1]ESTEJEFGASAPL.RPT!$A$1:$H$531,7,FALSE)</f>
        <v>132</v>
      </c>
      <c r="H37" s="9" t="str">
        <f>VLOOKUP(A37,[1]ESTEJEFGASAPL.RPT!$A$1:$H$531,8,FALSE)</f>
        <v>63400</v>
      </c>
      <c r="I37" s="10">
        <f>VLOOKUP(A37,[2]ESTEJEFGASAPL.RPT!$A$1:$J$553,7,FALSE)</f>
        <v>10000</v>
      </c>
      <c r="J37" s="10">
        <f>VLOOKUP($A37,[2]ESTEJEFGASAPL.RPT!$A$1:$J$553,8,FALSE)</f>
        <v>0</v>
      </c>
      <c r="K37" s="10">
        <f>VLOOKUP($A37,[2]ESTEJEFGASAPL.RPT!$A$1:$J$553,9,FALSE)</f>
        <v>10000</v>
      </c>
      <c r="L37" s="10">
        <f>VLOOKUP($A37,[2]ESTEJEFGASAPL.RPT!$A$1:$J$553,10,FALSE)</f>
        <v>0</v>
      </c>
    </row>
    <row r="38" spans="1:12" ht="15" x14ac:dyDescent="0.25">
      <c r="A38" s="1" t="str">
        <f t="shared" si="0"/>
        <v>A13513000</v>
      </c>
      <c r="B38" s="8" t="s">
        <v>5</v>
      </c>
      <c r="C38" s="8" t="s">
        <v>55</v>
      </c>
      <c r="D38" s="8" t="s">
        <v>194</v>
      </c>
      <c r="E38" s="8" t="s">
        <v>53</v>
      </c>
      <c r="F38" s="9">
        <f>VLOOKUP(A38,[1]ESTEJEFGASAPL.RPT!$A$1:$H$531,6,FALSE)</f>
        <v>0</v>
      </c>
      <c r="G38" s="9" t="str">
        <f>VLOOKUP(A38,[1]ESTEJEFGASAPL.RPT!$A$1:$H$531,7,FALSE)</f>
        <v>1</v>
      </c>
      <c r="H38" s="9" t="str">
        <f>VLOOKUP(A38,[1]ESTEJEFGASAPL.RPT!$A$1:$H$531,8,FALSE)</f>
        <v>1</v>
      </c>
      <c r="I38" s="10">
        <f>VLOOKUP(A38,[2]ESTEJEFGASAPL.RPT!$A$1:$J$553,7,FALSE)</f>
        <v>170000</v>
      </c>
      <c r="J38" s="10">
        <f>VLOOKUP($A38,[2]ESTEJEFGASAPL.RPT!$A$1:$J$553,8,FALSE)</f>
        <v>0</v>
      </c>
      <c r="K38" s="10">
        <f>VLOOKUP($A38,[2]ESTEJEFGASAPL.RPT!$A$1:$J$553,9,FALSE)</f>
        <v>170000</v>
      </c>
      <c r="L38" s="10">
        <f>VLOOKUP($A38,[2]ESTEJEFGASAPL.RPT!$A$1:$J$553,10,FALSE)</f>
        <v>120617.57</v>
      </c>
    </row>
    <row r="39" spans="1:12" ht="15" x14ac:dyDescent="0.25">
      <c r="A39" s="1" t="str">
        <f t="shared" si="0"/>
        <v>A13513002</v>
      </c>
      <c r="B39" s="8" t="s">
        <v>5</v>
      </c>
      <c r="C39" s="8" t="s">
        <v>55</v>
      </c>
      <c r="D39" s="8" t="s">
        <v>193</v>
      </c>
      <c r="E39" s="8" t="s">
        <v>54</v>
      </c>
      <c r="F39" s="9">
        <f>VLOOKUP(A39,[1]ESTEJEFGASAPL.RPT!$A$1:$H$531,6,FALSE)</f>
        <v>0</v>
      </c>
      <c r="G39" s="9" t="str">
        <f>VLOOKUP(A39,[1]ESTEJEFGASAPL.RPT!$A$1:$H$531,7,FALSE)</f>
        <v>1</v>
      </c>
      <c r="H39" s="9" t="str">
        <f>VLOOKUP(A39,[1]ESTEJEFGASAPL.RPT!$A$1:$H$531,8,FALSE)</f>
        <v>1</v>
      </c>
      <c r="I39" s="10">
        <f>VLOOKUP(A39,[2]ESTEJEFGASAPL.RPT!$A$1:$J$553,7,FALSE)</f>
        <v>13000</v>
      </c>
      <c r="J39" s="10">
        <f>VLOOKUP($A39,[2]ESTEJEFGASAPL.RPT!$A$1:$J$553,8,FALSE)</f>
        <v>0</v>
      </c>
      <c r="K39" s="10">
        <f>VLOOKUP($A39,[2]ESTEJEFGASAPL.RPT!$A$1:$J$553,9,FALSE)</f>
        <v>13000</v>
      </c>
      <c r="L39" s="10">
        <f>VLOOKUP($A39,[2]ESTEJEFGASAPL.RPT!$A$1:$J$553,10,FALSE)</f>
        <v>8829.2999999999993</v>
      </c>
    </row>
    <row r="40" spans="1:12" ht="15" x14ac:dyDescent="0.25">
      <c r="A40" s="1" t="str">
        <f t="shared" si="0"/>
        <v>A13515000</v>
      </c>
      <c r="B40" s="8" t="s">
        <v>5</v>
      </c>
      <c r="C40" s="8" t="s">
        <v>55</v>
      </c>
      <c r="D40" s="8" t="s">
        <v>192</v>
      </c>
      <c r="E40" s="8" t="s">
        <v>24</v>
      </c>
      <c r="F40" s="9">
        <f>VLOOKUP(A40,[1]ESTEJEFGASAPL.RPT!$A$1:$H$531,6,FALSE)</f>
        <v>0</v>
      </c>
      <c r="G40" s="9" t="str">
        <f>VLOOKUP(A40,[1]ESTEJEFGASAPL.RPT!$A$1:$H$531,7,FALSE)</f>
        <v>1</v>
      </c>
      <c r="H40" s="9" t="str">
        <f>VLOOKUP(A40,[1]ESTEJEFGASAPL.RPT!$A$1:$H$531,8,FALSE)</f>
        <v>1</v>
      </c>
      <c r="I40" s="10">
        <f>VLOOKUP(A40,[2]ESTEJEFGASAPL.RPT!$A$1:$J$553,7,FALSE)</f>
        <v>123000</v>
      </c>
      <c r="J40" s="10">
        <f>VLOOKUP($A40,[2]ESTEJEFGASAPL.RPT!$A$1:$J$553,8,FALSE)</f>
        <v>0</v>
      </c>
      <c r="K40" s="10">
        <f>VLOOKUP($A40,[2]ESTEJEFGASAPL.RPT!$A$1:$J$553,9,FALSE)</f>
        <v>123000</v>
      </c>
      <c r="L40" s="10">
        <f>VLOOKUP($A40,[2]ESTEJEFGASAPL.RPT!$A$1:$J$553,10,FALSE)</f>
        <v>115659.31</v>
      </c>
    </row>
    <row r="41" spans="1:12" ht="15" x14ac:dyDescent="0.25">
      <c r="A41" s="1" t="str">
        <f t="shared" si="0"/>
        <v>A13516000</v>
      </c>
      <c r="B41" s="8" t="s">
        <v>5</v>
      </c>
      <c r="C41" s="8" t="s">
        <v>55</v>
      </c>
      <c r="D41" s="8" t="s">
        <v>190</v>
      </c>
      <c r="E41" s="8" t="s">
        <v>27</v>
      </c>
      <c r="F41" s="9">
        <f>VLOOKUP(A41,[1]ESTEJEFGASAPL.RPT!$A$1:$H$531,6,FALSE)</f>
        <v>0</v>
      </c>
      <c r="G41" s="9" t="str">
        <f>VLOOKUP(A41,[1]ESTEJEFGASAPL.RPT!$A$1:$H$531,7,FALSE)</f>
        <v>1</v>
      </c>
      <c r="H41" s="9" t="str">
        <f>VLOOKUP(A41,[1]ESTEJEFGASAPL.RPT!$A$1:$H$531,8,FALSE)</f>
        <v>1</v>
      </c>
      <c r="I41" s="10">
        <f>VLOOKUP(A41,[2]ESTEJEFGASAPL.RPT!$A$1:$J$553,7,FALSE)</f>
        <v>94000</v>
      </c>
      <c r="J41" s="10">
        <f>VLOOKUP($A41,[2]ESTEJEFGASAPL.RPT!$A$1:$J$553,8,FALSE)</f>
        <v>0</v>
      </c>
      <c r="K41" s="10">
        <f>VLOOKUP($A41,[2]ESTEJEFGASAPL.RPT!$A$1:$J$553,9,FALSE)</f>
        <v>94000</v>
      </c>
      <c r="L41" s="10">
        <f>VLOOKUP($A41,[2]ESTEJEFGASAPL.RPT!$A$1:$J$553,10,FALSE)</f>
        <v>59208.69</v>
      </c>
    </row>
    <row r="42" spans="1:12" ht="15" x14ac:dyDescent="0.25">
      <c r="A42" s="1" t="str">
        <f t="shared" si="0"/>
        <v>A13516204</v>
      </c>
      <c r="B42" s="8" t="s">
        <v>5</v>
      </c>
      <c r="C42" s="8" t="s">
        <v>55</v>
      </c>
      <c r="D42" s="8" t="s">
        <v>188</v>
      </c>
      <c r="E42" s="8" t="s">
        <v>29</v>
      </c>
      <c r="F42" s="9">
        <f>VLOOKUP(A42,[1]ESTEJEFGASAPL.RPT!$A$1:$H$531,6,FALSE)</f>
        <v>0</v>
      </c>
      <c r="G42" s="9" t="str">
        <f>VLOOKUP(A42,[1]ESTEJEFGASAPL.RPT!$A$1:$H$531,7,FALSE)</f>
        <v>1</v>
      </c>
      <c r="H42" s="9" t="str">
        <f>VLOOKUP(A42,[1]ESTEJEFGASAPL.RPT!$A$1:$H$531,8,FALSE)</f>
        <v>1</v>
      </c>
      <c r="I42" s="10">
        <f>VLOOKUP(A42,[2]ESTEJEFGASAPL.RPT!$A$1:$J$553,7,FALSE)</f>
        <v>5000</v>
      </c>
      <c r="J42" s="10">
        <f>VLOOKUP($A42,[2]ESTEJEFGASAPL.RPT!$A$1:$J$553,8,FALSE)</f>
        <v>0</v>
      </c>
      <c r="K42" s="10">
        <f>VLOOKUP($A42,[2]ESTEJEFGASAPL.RPT!$A$1:$J$553,9,FALSE)</f>
        <v>5000</v>
      </c>
      <c r="L42" s="10">
        <f>VLOOKUP($A42,[2]ESTEJEFGASAPL.RPT!$A$1:$J$553,10,FALSE)</f>
        <v>3590.62</v>
      </c>
    </row>
    <row r="43" spans="1:12" ht="15" x14ac:dyDescent="0.25">
      <c r="A43" s="1" t="str">
        <f t="shared" si="0"/>
        <v>A13516205</v>
      </c>
      <c r="B43" s="8" t="s">
        <v>5</v>
      </c>
      <c r="C43" s="8" t="s">
        <v>55</v>
      </c>
      <c r="D43" s="8" t="s">
        <v>187</v>
      </c>
      <c r="E43" s="8" t="s">
        <v>30</v>
      </c>
      <c r="F43" s="9">
        <f>VLOOKUP(A43,[1]ESTEJEFGASAPL.RPT!$A$1:$H$531,6,FALSE)</f>
        <v>0</v>
      </c>
      <c r="G43" s="9" t="str">
        <f>VLOOKUP(A43,[1]ESTEJEFGASAPL.RPT!$A$1:$H$531,7,FALSE)</f>
        <v>1</v>
      </c>
      <c r="H43" s="9" t="str">
        <f>VLOOKUP(A43,[1]ESTEJEFGASAPL.RPT!$A$1:$H$531,8,FALSE)</f>
        <v>1</v>
      </c>
      <c r="I43" s="10">
        <f>VLOOKUP(A43,[2]ESTEJEFGASAPL.RPT!$A$1:$J$553,7,FALSE)</f>
        <v>500</v>
      </c>
      <c r="J43" s="10">
        <f>VLOOKUP($A43,[2]ESTEJEFGASAPL.RPT!$A$1:$J$553,8,FALSE)</f>
        <v>0</v>
      </c>
      <c r="K43" s="10">
        <f>VLOOKUP($A43,[2]ESTEJEFGASAPL.RPT!$A$1:$J$553,9,FALSE)</f>
        <v>500</v>
      </c>
      <c r="L43" s="10">
        <f>VLOOKUP($A43,[2]ESTEJEFGASAPL.RPT!$A$1:$J$553,10,FALSE)</f>
        <v>238.96</v>
      </c>
    </row>
    <row r="44" spans="1:12" ht="15" x14ac:dyDescent="0.25">
      <c r="A44" s="1" t="str">
        <f t="shared" si="0"/>
        <v>A13516209</v>
      </c>
      <c r="B44" s="8" t="s">
        <v>5</v>
      </c>
      <c r="C44" s="8" t="s">
        <v>55</v>
      </c>
      <c r="D44" s="8" t="s">
        <v>186</v>
      </c>
      <c r="E44" s="8" t="s">
        <v>31</v>
      </c>
      <c r="F44" s="9">
        <f>VLOOKUP(A44,[1]ESTEJEFGASAPL.RPT!$A$1:$H$531,6,FALSE)</f>
        <v>0</v>
      </c>
      <c r="G44" s="9" t="str">
        <f>VLOOKUP(A44,[1]ESTEJEFGASAPL.RPT!$A$1:$H$531,7,FALSE)</f>
        <v>1</v>
      </c>
      <c r="H44" s="9" t="str">
        <f>VLOOKUP(A44,[1]ESTEJEFGASAPL.RPT!$A$1:$H$531,8,FALSE)</f>
        <v>1</v>
      </c>
      <c r="I44" s="10">
        <f>VLOOKUP(A44,[2]ESTEJEFGASAPL.RPT!$A$1:$J$553,7,FALSE)</f>
        <v>800</v>
      </c>
      <c r="J44" s="10">
        <f>VLOOKUP($A44,[2]ESTEJEFGASAPL.RPT!$A$1:$J$553,8,FALSE)</f>
        <v>0</v>
      </c>
      <c r="K44" s="10">
        <f>VLOOKUP($A44,[2]ESTEJEFGASAPL.RPT!$A$1:$J$553,9,FALSE)</f>
        <v>800</v>
      </c>
      <c r="L44" s="10">
        <f>VLOOKUP($A44,[2]ESTEJEFGASAPL.RPT!$A$1:$J$553,10,FALSE)</f>
        <v>235.29</v>
      </c>
    </row>
    <row r="45" spans="1:12" ht="15" x14ac:dyDescent="0.25">
      <c r="A45" s="1" t="str">
        <f t="shared" si="0"/>
        <v>A13520400</v>
      </c>
      <c r="B45" s="8" t="s">
        <v>5</v>
      </c>
      <c r="C45" s="8" t="s">
        <v>55</v>
      </c>
      <c r="D45" s="8" t="s">
        <v>376</v>
      </c>
      <c r="E45" s="8" t="s">
        <v>32</v>
      </c>
      <c r="F45" s="9" t="str">
        <f>VLOOKUP(A45,[1]ESTEJEFGASAPL.RPT!$A$1:$H$531,6,FALSE)</f>
        <v>A</v>
      </c>
      <c r="G45" s="9" t="str">
        <f>VLOOKUP(A45,[1]ESTEJEFGASAPL.RPT!$A$1:$H$531,7,FALSE)</f>
        <v>135</v>
      </c>
      <c r="H45" s="9" t="str">
        <f>VLOOKUP(A45,[1]ESTEJEFGASAPL.RPT!$A$1:$H$531,8,FALSE)</f>
        <v>204</v>
      </c>
      <c r="I45" s="10">
        <f>VLOOKUP(A45,[2]ESTEJEFGASAPL.RPT!$A$1:$J$553,7,FALSE)</f>
        <v>12500</v>
      </c>
      <c r="J45" s="10">
        <f>VLOOKUP($A45,[2]ESTEJEFGASAPL.RPT!$A$1:$J$553,8,FALSE)</f>
        <v>4437.58</v>
      </c>
      <c r="K45" s="10">
        <f>VLOOKUP($A45,[2]ESTEJEFGASAPL.RPT!$A$1:$J$553,9,FALSE)</f>
        <v>16937.580000000002</v>
      </c>
      <c r="L45" s="10">
        <f>VLOOKUP($A45,[2]ESTEJEFGASAPL.RPT!$A$1:$J$553,10,FALSE)</f>
        <v>0</v>
      </c>
    </row>
    <row r="46" spans="1:12" ht="15" x14ac:dyDescent="0.25">
      <c r="A46" s="1" t="str">
        <f t="shared" si="0"/>
        <v>A13521400</v>
      </c>
      <c r="B46" s="8" t="s">
        <v>5</v>
      </c>
      <c r="C46" s="8" t="s">
        <v>55</v>
      </c>
      <c r="D46" s="8" t="s">
        <v>375</v>
      </c>
      <c r="E46" s="8" t="s">
        <v>37</v>
      </c>
      <c r="F46" s="9" t="str">
        <f>VLOOKUP(A46,[1]ESTEJEFGASAPL.RPT!$A$1:$H$531,6,FALSE)</f>
        <v>A</v>
      </c>
      <c r="G46" s="9" t="str">
        <f>VLOOKUP(A46,[1]ESTEJEFGASAPL.RPT!$A$1:$H$531,7,FALSE)</f>
        <v>135</v>
      </c>
      <c r="H46" s="9" t="str">
        <f>VLOOKUP(A46,[1]ESTEJEFGASAPL.RPT!$A$1:$H$531,8,FALSE)</f>
        <v>214</v>
      </c>
      <c r="I46" s="10">
        <f>VLOOKUP(A46,[2]ESTEJEFGASAPL.RPT!$A$1:$J$553,7,FALSE)</f>
        <v>10000</v>
      </c>
      <c r="J46" s="10">
        <f>VLOOKUP($A46,[2]ESTEJEFGASAPL.RPT!$A$1:$J$553,8,FALSE)</f>
        <v>0</v>
      </c>
      <c r="K46" s="10">
        <f>VLOOKUP($A46,[2]ESTEJEFGASAPL.RPT!$A$1:$J$553,9,FALSE)</f>
        <v>10000</v>
      </c>
      <c r="L46" s="10">
        <f>VLOOKUP($A46,[2]ESTEJEFGASAPL.RPT!$A$1:$J$553,10,FALSE)</f>
        <v>3121.44</v>
      </c>
    </row>
    <row r="47" spans="1:12" ht="15" x14ac:dyDescent="0.25">
      <c r="A47" s="1" t="str">
        <f t="shared" si="0"/>
        <v>A13522103</v>
      </c>
      <c r="B47" s="8" t="s">
        <v>5</v>
      </c>
      <c r="C47" s="8" t="s">
        <v>55</v>
      </c>
      <c r="D47" s="8" t="s">
        <v>301</v>
      </c>
      <c r="E47" s="8" t="s">
        <v>40</v>
      </c>
      <c r="F47" s="9" t="str">
        <f>VLOOKUP(A47,[1]ESTEJEFGASAPL.RPT!$A$1:$H$531,6,FALSE)</f>
        <v>A</v>
      </c>
      <c r="G47" s="9" t="str">
        <f>VLOOKUP(A47,[1]ESTEJEFGASAPL.RPT!$A$1:$H$531,7,FALSE)</f>
        <v>135</v>
      </c>
      <c r="H47" s="9" t="str">
        <f>VLOOKUP(A47,[1]ESTEJEFGASAPL.RPT!$A$1:$H$531,8,FALSE)</f>
        <v>221</v>
      </c>
      <c r="I47" s="10">
        <f>VLOOKUP(A47,[2]ESTEJEFGASAPL.RPT!$A$1:$J$553,7,FALSE)</f>
        <v>4000</v>
      </c>
      <c r="J47" s="10">
        <f>VLOOKUP($A47,[2]ESTEJEFGASAPL.RPT!$A$1:$J$553,8,FALSE)</f>
        <v>-3990</v>
      </c>
      <c r="K47" s="10">
        <f>VLOOKUP($A47,[2]ESTEJEFGASAPL.RPT!$A$1:$J$553,9,FALSE)</f>
        <v>10</v>
      </c>
      <c r="L47" s="10">
        <f>VLOOKUP($A47,[2]ESTEJEFGASAPL.RPT!$A$1:$J$553,10,FALSE)</f>
        <v>0</v>
      </c>
    </row>
    <row r="48" spans="1:12" ht="15" x14ac:dyDescent="0.25">
      <c r="A48" s="1" t="str">
        <f t="shared" si="0"/>
        <v>A13522104</v>
      </c>
      <c r="B48" s="8" t="s">
        <v>5</v>
      </c>
      <c r="C48" s="8" t="s">
        <v>55</v>
      </c>
      <c r="D48" s="8" t="s">
        <v>331</v>
      </c>
      <c r="E48" s="8" t="s">
        <v>41</v>
      </c>
      <c r="F48" s="9" t="str">
        <f>VLOOKUP(A48,[1]ESTEJEFGASAPL.RPT!$A$1:$H$531,6,FALSE)</f>
        <v>A</v>
      </c>
      <c r="G48" s="9" t="str">
        <f>VLOOKUP(A48,[1]ESTEJEFGASAPL.RPT!$A$1:$H$531,7,FALSE)</f>
        <v>135</v>
      </c>
      <c r="H48" s="9" t="str">
        <f>VLOOKUP(A48,[1]ESTEJEFGASAPL.RPT!$A$1:$H$531,8,FALSE)</f>
        <v>221</v>
      </c>
      <c r="I48" s="10">
        <f>VLOOKUP(A48,[2]ESTEJEFGASAPL.RPT!$A$1:$J$553,7,FALSE)</f>
        <v>10000</v>
      </c>
      <c r="J48" s="10">
        <f>VLOOKUP($A48,[2]ESTEJEFGASAPL.RPT!$A$1:$J$553,8,FALSE)</f>
        <v>-2000</v>
      </c>
      <c r="K48" s="10">
        <f>VLOOKUP($A48,[2]ESTEJEFGASAPL.RPT!$A$1:$J$553,9,FALSE)</f>
        <v>8000</v>
      </c>
      <c r="L48" s="10">
        <f>VLOOKUP($A48,[2]ESTEJEFGASAPL.RPT!$A$1:$J$553,10,FALSE)</f>
        <v>3456.61</v>
      </c>
    </row>
    <row r="49" spans="1:12" ht="15" x14ac:dyDescent="0.25">
      <c r="A49" s="1" t="str">
        <f t="shared" si="0"/>
        <v>A13522111</v>
      </c>
      <c r="B49" s="8" t="s">
        <v>5</v>
      </c>
      <c r="C49" s="8" t="s">
        <v>55</v>
      </c>
      <c r="D49" s="8" t="s">
        <v>374</v>
      </c>
      <c r="E49" s="8" t="s">
        <v>56</v>
      </c>
      <c r="F49" s="9" t="str">
        <f>VLOOKUP(A49,[1]ESTEJEFGASAPL.RPT!$A$1:$H$531,6,FALSE)</f>
        <v>A</v>
      </c>
      <c r="G49" s="9" t="str">
        <f>VLOOKUP(A49,[1]ESTEJEFGASAPL.RPT!$A$1:$H$531,7,FALSE)</f>
        <v>135</v>
      </c>
      <c r="H49" s="9" t="str">
        <f>VLOOKUP(A49,[1]ESTEJEFGASAPL.RPT!$A$1:$H$531,8,FALSE)</f>
        <v>221</v>
      </c>
      <c r="I49" s="10">
        <f>VLOOKUP(A49,[2]ESTEJEFGASAPL.RPT!$A$1:$J$553,7,FALSE)</f>
        <v>6500</v>
      </c>
      <c r="J49" s="10">
        <f>VLOOKUP($A49,[2]ESTEJEFGASAPL.RPT!$A$1:$J$553,8,FALSE)</f>
        <v>-5000</v>
      </c>
      <c r="K49" s="10">
        <f>VLOOKUP($A49,[2]ESTEJEFGASAPL.RPT!$A$1:$J$553,9,FALSE)</f>
        <v>1500</v>
      </c>
      <c r="L49" s="10">
        <f>VLOOKUP($A49,[2]ESTEJEFGASAPL.RPT!$A$1:$J$553,10,FALSE)</f>
        <v>0</v>
      </c>
    </row>
    <row r="50" spans="1:12" ht="15" x14ac:dyDescent="0.25">
      <c r="A50" s="1" t="str">
        <f t="shared" si="0"/>
        <v>A13522118</v>
      </c>
      <c r="B50" s="8" t="s">
        <v>5</v>
      </c>
      <c r="C50" s="8" t="s">
        <v>55</v>
      </c>
      <c r="D50" s="8" t="s">
        <v>269</v>
      </c>
      <c r="E50" s="8" t="s">
        <v>43</v>
      </c>
      <c r="F50" s="9" t="str">
        <f>VLOOKUP(A50,[1]ESTEJEFGASAPL.RPT!$A$1:$H$531,6,FALSE)</f>
        <v>A</v>
      </c>
      <c r="G50" s="9" t="str">
        <f>VLOOKUP(A50,[1]ESTEJEFGASAPL.RPT!$A$1:$H$531,7,FALSE)</f>
        <v>135</v>
      </c>
      <c r="H50" s="9" t="str">
        <f>VLOOKUP(A50,[1]ESTEJEFGASAPL.RPT!$A$1:$H$531,8,FALSE)</f>
        <v>221</v>
      </c>
      <c r="I50" s="10">
        <f>VLOOKUP(A50,[2]ESTEJEFGASAPL.RPT!$A$1:$J$553,7,FALSE)</f>
        <v>18000</v>
      </c>
      <c r="J50" s="10">
        <f>VLOOKUP($A50,[2]ESTEJEFGASAPL.RPT!$A$1:$J$553,8,FALSE)</f>
        <v>-4437.58</v>
      </c>
      <c r="K50" s="10">
        <f>VLOOKUP($A50,[2]ESTEJEFGASAPL.RPT!$A$1:$J$553,9,FALSE)</f>
        <v>13562.42</v>
      </c>
      <c r="L50" s="10">
        <f>VLOOKUP($A50,[2]ESTEJEFGASAPL.RPT!$A$1:$J$553,10,FALSE)</f>
        <v>2798.6</v>
      </c>
    </row>
    <row r="51" spans="1:12" ht="15" x14ac:dyDescent="0.25">
      <c r="A51" s="1" t="str">
        <f t="shared" si="0"/>
        <v>A13522502</v>
      </c>
      <c r="B51" s="8" t="s">
        <v>5</v>
      </c>
      <c r="C51" s="8" t="s">
        <v>55</v>
      </c>
      <c r="D51" s="8" t="s">
        <v>373</v>
      </c>
      <c r="E51" s="8" t="s">
        <v>57</v>
      </c>
      <c r="F51" s="9" t="str">
        <f>VLOOKUP(A51,[1]ESTEJEFGASAPL.RPT!$A$1:$H$531,6,FALSE)</f>
        <v>A</v>
      </c>
      <c r="G51" s="9" t="str">
        <f>VLOOKUP(A51,[1]ESTEJEFGASAPL.RPT!$A$1:$H$531,7,FALSE)</f>
        <v>135</v>
      </c>
      <c r="H51" s="9" t="str">
        <f>VLOOKUP(A51,[1]ESTEJEFGASAPL.RPT!$A$1:$H$531,8,FALSE)</f>
        <v>225</v>
      </c>
      <c r="I51" s="10">
        <f>VLOOKUP(A51,[2]ESTEJEFGASAPL.RPT!$A$1:$J$553,7,FALSE)</f>
        <v>1500000</v>
      </c>
      <c r="J51" s="10">
        <f>VLOOKUP($A51,[2]ESTEJEFGASAPL.RPT!$A$1:$J$553,8,FALSE)</f>
        <v>46400.9</v>
      </c>
      <c r="K51" s="10">
        <f>VLOOKUP($A51,[2]ESTEJEFGASAPL.RPT!$A$1:$J$553,9,FALSE)</f>
        <v>1546400.9</v>
      </c>
      <c r="L51" s="10">
        <f>VLOOKUP($A51,[2]ESTEJEFGASAPL.RPT!$A$1:$J$553,10,FALSE)</f>
        <v>766084.44</v>
      </c>
    </row>
    <row r="52" spans="1:12" ht="15" x14ac:dyDescent="0.25">
      <c r="A52" s="1" t="str">
        <f t="shared" si="0"/>
        <v>A13522690</v>
      </c>
      <c r="B52" s="8" t="s">
        <v>5</v>
      </c>
      <c r="C52" s="8" t="s">
        <v>55</v>
      </c>
      <c r="D52" s="8" t="s">
        <v>205</v>
      </c>
      <c r="E52" s="8" t="s">
        <v>58</v>
      </c>
      <c r="F52" s="9" t="str">
        <f>VLOOKUP(A52,[1]ESTEJEFGASAPL.RPT!$A$1:$H$531,6,FALSE)</f>
        <v>A</v>
      </c>
      <c r="G52" s="9" t="str">
        <f>VLOOKUP(A52,[1]ESTEJEFGASAPL.RPT!$A$1:$H$531,7,FALSE)</f>
        <v>135</v>
      </c>
      <c r="H52" s="9" t="str">
        <f>VLOOKUP(A52,[1]ESTEJEFGASAPL.RPT!$A$1:$H$531,8,FALSE)</f>
        <v>226</v>
      </c>
      <c r="I52" s="10">
        <f>VLOOKUP(A52,[2]ESTEJEFGASAPL.RPT!$A$1:$J$553,7,FALSE)</f>
        <v>10700</v>
      </c>
      <c r="J52" s="10">
        <f>VLOOKUP($A52,[2]ESTEJEFGASAPL.RPT!$A$1:$J$553,8,FALSE)</f>
        <v>-2700</v>
      </c>
      <c r="K52" s="10">
        <f>VLOOKUP($A52,[2]ESTEJEFGASAPL.RPT!$A$1:$J$553,9,FALSE)</f>
        <v>8000</v>
      </c>
      <c r="L52" s="10">
        <f>VLOOKUP($A52,[2]ESTEJEFGASAPL.RPT!$A$1:$J$553,10,FALSE)</f>
        <v>3090.63</v>
      </c>
    </row>
    <row r="53" spans="1:12" ht="15" x14ac:dyDescent="0.25">
      <c r="A53" s="1" t="str">
        <f t="shared" si="0"/>
        <v>A24113000</v>
      </c>
      <c r="B53" s="8" t="s">
        <v>5</v>
      </c>
      <c r="C53" s="8" t="s">
        <v>6</v>
      </c>
      <c r="D53" s="8" t="s">
        <v>194</v>
      </c>
      <c r="E53" s="8" t="s">
        <v>53</v>
      </c>
      <c r="F53" s="9">
        <f>VLOOKUP(A53,[1]ESTEJEFGASAPL.RPT!$A$1:$H$531,6,FALSE)</f>
        <v>0</v>
      </c>
      <c r="G53" s="9" t="str">
        <f>VLOOKUP(A53,[1]ESTEJEFGASAPL.RPT!$A$1:$H$531,7,FALSE)</f>
        <v>2</v>
      </c>
      <c r="H53" s="9" t="str">
        <f>VLOOKUP(A53,[1]ESTEJEFGASAPL.RPT!$A$1:$H$531,8,FALSE)</f>
        <v>1</v>
      </c>
      <c r="I53" s="10">
        <f>VLOOKUP(A53,[2]ESTEJEFGASAPL.RPT!$A$1:$J$553,7,FALSE)</f>
        <v>80000</v>
      </c>
      <c r="J53" s="10">
        <f>VLOOKUP($A53,[2]ESTEJEFGASAPL.RPT!$A$1:$J$553,8,FALSE)</f>
        <v>0</v>
      </c>
      <c r="K53" s="10">
        <f>VLOOKUP($A53,[2]ESTEJEFGASAPL.RPT!$A$1:$J$553,9,FALSE)</f>
        <v>80000</v>
      </c>
      <c r="L53" s="10">
        <f>VLOOKUP($A53,[2]ESTEJEFGASAPL.RPT!$A$1:$J$553,10,FALSE)</f>
        <v>35349.32</v>
      </c>
    </row>
    <row r="54" spans="1:12" ht="15" x14ac:dyDescent="0.25">
      <c r="A54" s="1" t="str">
        <f t="shared" si="0"/>
        <v>A24113002</v>
      </c>
      <c r="B54" s="8" t="s">
        <v>5</v>
      </c>
      <c r="C54" s="8" t="s">
        <v>6</v>
      </c>
      <c r="D54" s="8" t="s">
        <v>193</v>
      </c>
      <c r="E54" s="8" t="s">
        <v>54</v>
      </c>
      <c r="F54" s="9">
        <f>VLOOKUP(A54,[1]ESTEJEFGASAPL.RPT!$A$1:$H$531,6,FALSE)</f>
        <v>0</v>
      </c>
      <c r="G54" s="9" t="str">
        <f>VLOOKUP(A54,[1]ESTEJEFGASAPL.RPT!$A$1:$H$531,7,FALSE)</f>
        <v>2</v>
      </c>
      <c r="H54" s="9" t="str">
        <f>VLOOKUP(A54,[1]ESTEJEFGASAPL.RPT!$A$1:$H$531,8,FALSE)</f>
        <v>1</v>
      </c>
      <c r="I54" s="10">
        <f>VLOOKUP(A54,[2]ESTEJEFGASAPL.RPT!$A$1:$J$553,7,FALSE)</f>
        <v>24000</v>
      </c>
      <c r="J54" s="10">
        <f>VLOOKUP($A54,[2]ESTEJEFGASAPL.RPT!$A$1:$J$553,8,FALSE)</f>
        <v>0</v>
      </c>
      <c r="K54" s="10">
        <f>VLOOKUP($A54,[2]ESTEJEFGASAPL.RPT!$A$1:$J$553,9,FALSE)</f>
        <v>24000</v>
      </c>
      <c r="L54" s="10">
        <f>VLOOKUP($A54,[2]ESTEJEFGASAPL.RPT!$A$1:$J$553,10,FALSE)</f>
        <v>10368.49</v>
      </c>
    </row>
    <row r="55" spans="1:12" ht="15" x14ac:dyDescent="0.25">
      <c r="A55" s="1" t="str">
        <f t="shared" si="0"/>
        <v>A24114300</v>
      </c>
      <c r="B55" s="8" t="s">
        <v>5</v>
      </c>
      <c r="C55" s="8" t="s">
        <v>6</v>
      </c>
      <c r="D55" s="8" t="s">
        <v>372</v>
      </c>
      <c r="E55" s="8" t="s">
        <v>79</v>
      </c>
      <c r="F55" s="9">
        <f>VLOOKUP(A55,[1]ESTEJEFGASAPL.RPT!$A$1:$H$531,6,FALSE)</f>
        <v>0</v>
      </c>
      <c r="G55" s="9" t="str">
        <f>VLOOKUP(A55,[1]ESTEJEFGASAPL.RPT!$A$1:$H$531,7,FALSE)</f>
        <v>2</v>
      </c>
      <c r="H55" s="9" t="str">
        <f>VLOOKUP(A55,[1]ESTEJEFGASAPL.RPT!$A$1:$H$531,8,FALSE)</f>
        <v>1</v>
      </c>
      <c r="I55" s="10">
        <f>VLOOKUP(A55,[2]ESTEJEFGASAPL.RPT!$A$1:$J$553,7,FALSE)</f>
        <v>150000</v>
      </c>
      <c r="J55" s="10">
        <f>VLOOKUP($A55,[2]ESTEJEFGASAPL.RPT!$A$1:$J$553,8,FALSE)</f>
        <v>-115627.96</v>
      </c>
      <c r="K55" s="10">
        <f>VLOOKUP($A55,[2]ESTEJEFGASAPL.RPT!$A$1:$J$553,9,FALSE)</f>
        <v>34372.04</v>
      </c>
      <c r="L55" s="10">
        <f>VLOOKUP($A55,[2]ESTEJEFGASAPL.RPT!$A$1:$J$553,10,FALSE)</f>
        <v>1756.8</v>
      </c>
    </row>
    <row r="56" spans="1:12" ht="15" x14ac:dyDescent="0.25">
      <c r="A56" s="1" t="str">
        <f t="shared" si="0"/>
        <v>A24114301</v>
      </c>
      <c r="B56" s="8" t="s">
        <v>5</v>
      </c>
      <c r="C56" s="8" t="s">
        <v>6</v>
      </c>
      <c r="D56" s="8" t="s">
        <v>81</v>
      </c>
      <c r="E56" s="8" t="s">
        <v>80</v>
      </c>
      <c r="F56" s="9" t="str">
        <f>VLOOKUP(A56,[1]ESTEJEFGASAPL.RPT!$A$1:$H$531,6,FALSE)</f>
        <v>A</v>
      </c>
      <c r="G56" s="9" t="str">
        <f>VLOOKUP(A56,[1]ESTEJEFGASAPL.RPT!$A$1:$H$531,7,FALSE)</f>
        <v>241</v>
      </c>
      <c r="H56" s="9" t="str">
        <f>VLOOKUP(A56,[1]ESTEJEFGASAPL.RPT!$A$1:$H$531,8,FALSE)</f>
        <v>14301</v>
      </c>
      <c r="I56" s="10">
        <f>VLOOKUP(A56,[2]ESTEJEFGASAPL.RPT!$A$1:$J$553,7,FALSE)</f>
        <v>0</v>
      </c>
      <c r="J56" s="10">
        <f>VLOOKUP($A56,[2]ESTEJEFGASAPL.RPT!$A$1:$J$553,8,FALSE)</f>
        <v>0</v>
      </c>
      <c r="K56" s="10">
        <f>VLOOKUP($A56,[2]ESTEJEFGASAPL.RPT!$A$1:$J$553,9,FALSE)</f>
        <v>0</v>
      </c>
      <c r="L56" s="10">
        <f>VLOOKUP($A56,[2]ESTEJEFGASAPL.RPT!$A$1:$J$553,10,FALSE)</f>
        <v>0</v>
      </c>
    </row>
    <row r="57" spans="1:12" ht="15" x14ac:dyDescent="0.25">
      <c r="A57" s="1" t="str">
        <f t="shared" si="0"/>
        <v>A24114302</v>
      </c>
      <c r="B57" s="8" t="s">
        <v>5</v>
      </c>
      <c r="C57" s="8" t="s">
        <v>6</v>
      </c>
      <c r="D57" s="8" t="s">
        <v>383</v>
      </c>
      <c r="E57" s="8" t="s">
        <v>454</v>
      </c>
      <c r="F57" s="9" t="str">
        <f>VLOOKUP(A57,[1]ESTEJEFGASAPL.RPT!$A$1:$H$531,6,FALSE)</f>
        <v>A</v>
      </c>
      <c r="G57" s="9" t="str">
        <f>VLOOKUP(A57,[1]ESTEJEFGASAPL.RPT!$A$1:$H$531,7,FALSE)</f>
        <v>241</v>
      </c>
      <c r="H57" s="9" t="str">
        <f>VLOOKUP(A57,[1]ESTEJEFGASAPL.RPT!$A$1:$H$531,8,FALSE)</f>
        <v>14302</v>
      </c>
      <c r="I57" s="10">
        <f>VLOOKUP(A57,[2]ESTEJEFGASAPL.RPT!$A$1:$J$553,7,FALSE)</f>
        <v>0</v>
      </c>
      <c r="J57" s="10">
        <f>VLOOKUP($A57,[2]ESTEJEFGASAPL.RPT!$A$1:$J$553,8,FALSE)</f>
        <v>34397.599999999999</v>
      </c>
      <c r="K57" s="10">
        <f>VLOOKUP($A57,[2]ESTEJEFGASAPL.RPT!$A$1:$J$553,9,FALSE)</f>
        <v>34397.599999999999</v>
      </c>
      <c r="L57" s="10">
        <f>VLOOKUP($A57,[2]ESTEJEFGASAPL.RPT!$A$1:$J$553,10,FALSE)</f>
        <v>0</v>
      </c>
    </row>
    <row r="58" spans="1:12" ht="15" x14ac:dyDescent="0.25">
      <c r="A58" s="1" t="str">
        <f t="shared" si="0"/>
        <v>A24114303</v>
      </c>
      <c r="B58" s="8" t="s">
        <v>5</v>
      </c>
      <c r="C58" s="8" t="s">
        <v>6</v>
      </c>
      <c r="D58" s="8" t="s">
        <v>384</v>
      </c>
      <c r="E58" s="8" t="s">
        <v>455</v>
      </c>
      <c r="F58" s="9" t="str">
        <f>VLOOKUP(A58,[1]ESTEJEFGASAPL.RPT!$A$1:$H$531,6,FALSE)</f>
        <v>A</v>
      </c>
      <c r="G58" s="9" t="str">
        <f>VLOOKUP(A58,[1]ESTEJEFGASAPL.RPT!$A$1:$H$531,7,FALSE)</f>
        <v>241</v>
      </c>
      <c r="H58" s="9" t="str">
        <f>VLOOKUP(A58,[1]ESTEJEFGASAPL.RPT!$A$1:$H$531,8,FALSE)</f>
        <v>14303</v>
      </c>
      <c r="I58" s="10">
        <f>VLOOKUP(A58,[2]ESTEJEFGASAPL.RPT!$A$1:$J$553,7,FALSE)</f>
        <v>0</v>
      </c>
      <c r="J58" s="10">
        <f>VLOOKUP($A58,[2]ESTEJEFGASAPL.RPT!$A$1:$J$553,8,FALSE)</f>
        <v>15130</v>
      </c>
      <c r="K58" s="10">
        <f>VLOOKUP($A58,[2]ESTEJEFGASAPL.RPT!$A$1:$J$553,9,FALSE)</f>
        <v>15130</v>
      </c>
      <c r="L58" s="10">
        <f>VLOOKUP($A58,[2]ESTEJEFGASAPL.RPT!$A$1:$J$553,10,FALSE)</f>
        <v>0</v>
      </c>
    </row>
    <row r="59" spans="1:12" ht="15" x14ac:dyDescent="0.25">
      <c r="A59" s="1" t="str">
        <f t="shared" si="0"/>
        <v>A24114304</v>
      </c>
      <c r="B59" s="8" t="s">
        <v>5</v>
      </c>
      <c r="C59" s="8" t="s">
        <v>6</v>
      </c>
      <c r="D59" s="8" t="s">
        <v>371</v>
      </c>
      <c r="E59" s="8" t="s">
        <v>370</v>
      </c>
      <c r="F59" s="9" t="str">
        <f>VLOOKUP(A59,[1]ESTEJEFGASAPL.RPT!$A$1:$H$531,6,FALSE)</f>
        <v>A</v>
      </c>
      <c r="G59" s="9" t="str">
        <f>VLOOKUP(A59,[1]ESTEJEFGASAPL.RPT!$A$1:$H$531,7,FALSE)</f>
        <v>241</v>
      </c>
      <c r="H59" s="9">
        <f>VLOOKUP(A59,[1]ESTEJEFGASAPL.RPT!$A$1:$H$531,8,FALSE)</f>
        <v>14304</v>
      </c>
      <c r="I59" s="10">
        <f>VLOOKUP(A59,[2]ESTEJEFGASAPL.RPT!$A$1:$J$553,7,FALSE)</f>
        <v>0</v>
      </c>
      <c r="J59" s="10">
        <f>VLOOKUP($A59,[2]ESTEJEFGASAPL.RPT!$A$1:$J$553,8,FALSE)</f>
        <v>164397.93</v>
      </c>
      <c r="K59" s="10">
        <f>VLOOKUP($A59,[2]ESTEJEFGASAPL.RPT!$A$1:$J$553,9,FALSE)</f>
        <v>164397.93</v>
      </c>
      <c r="L59" s="10">
        <f>VLOOKUP($A59,[2]ESTEJEFGASAPL.RPT!$A$1:$J$553,10,FALSE)</f>
        <v>159075.63</v>
      </c>
    </row>
    <row r="60" spans="1:12" ht="15" x14ac:dyDescent="0.25">
      <c r="A60" s="1" t="str">
        <f t="shared" si="0"/>
        <v>A24114305</v>
      </c>
      <c r="B60" s="8" t="s">
        <v>5</v>
      </c>
      <c r="C60" s="8" t="s">
        <v>6</v>
      </c>
      <c r="D60" s="8" t="s">
        <v>369</v>
      </c>
      <c r="E60" s="8" t="s">
        <v>368</v>
      </c>
      <c r="F60" s="9" t="str">
        <f>VLOOKUP(A60,[1]ESTEJEFGASAPL.RPT!$A$1:$H$531,6,FALSE)</f>
        <v>A</v>
      </c>
      <c r="G60" s="9" t="str">
        <f>VLOOKUP(A60,[1]ESTEJEFGASAPL.RPT!$A$1:$H$531,7,FALSE)</f>
        <v>241</v>
      </c>
      <c r="H60" s="9">
        <f>VLOOKUP(A60,[1]ESTEJEFGASAPL.RPT!$A$1:$H$531,8,FALSE)</f>
        <v>14305</v>
      </c>
      <c r="I60" s="10">
        <f>VLOOKUP(A60,[2]ESTEJEFGASAPL.RPT!$A$1:$J$553,7,FALSE)</f>
        <v>0</v>
      </c>
      <c r="J60" s="10">
        <f>VLOOKUP($A60,[2]ESTEJEFGASAPL.RPT!$A$1:$J$553,8,FALSE)</f>
        <v>108038</v>
      </c>
      <c r="K60" s="10">
        <f>VLOOKUP($A60,[2]ESTEJEFGASAPL.RPT!$A$1:$J$553,9,FALSE)</f>
        <v>108038</v>
      </c>
      <c r="L60" s="10">
        <f>VLOOKUP($A60,[2]ESTEJEFGASAPL.RPT!$A$1:$J$553,10,FALSE)</f>
        <v>107628.09</v>
      </c>
    </row>
    <row r="61" spans="1:12" ht="15" x14ac:dyDescent="0.25">
      <c r="A61" s="1" t="str">
        <f t="shared" si="0"/>
        <v>A24114306</v>
      </c>
      <c r="B61" s="8" t="s">
        <v>5</v>
      </c>
      <c r="C61" s="8" t="s">
        <v>6</v>
      </c>
      <c r="D61" s="8" t="s">
        <v>367</v>
      </c>
      <c r="E61" s="8" t="s">
        <v>366</v>
      </c>
      <c r="F61" s="9" t="str">
        <f>VLOOKUP(A61,[1]ESTEJEFGASAPL.RPT!$A$1:$H$531,6,FALSE)</f>
        <v>A</v>
      </c>
      <c r="G61" s="9" t="str">
        <f>VLOOKUP(A61,[1]ESTEJEFGASAPL.RPT!$A$1:$H$531,7,FALSE)</f>
        <v>241</v>
      </c>
      <c r="H61" s="9">
        <f>VLOOKUP(A61,[1]ESTEJEFGASAPL.RPT!$A$1:$H$531,8,FALSE)</f>
        <v>14306</v>
      </c>
      <c r="I61" s="10">
        <f>VLOOKUP(A61,[2]ESTEJEFGASAPL.RPT!$A$1:$J$553,7,FALSE)</f>
        <v>0</v>
      </c>
      <c r="J61" s="10">
        <f>VLOOKUP($A61,[2]ESTEJEFGASAPL.RPT!$A$1:$J$553,8,FALSE)</f>
        <v>42866.17</v>
      </c>
      <c r="K61" s="10">
        <f>VLOOKUP($A61,[2]ESTEJEFGASAPL.RPT!$A$1:$J$553,9,FALSE)</f>
        <v>42866.17</v>
      </c>
      <c r="L61" s="10">
        <f>VLOOKUP($A61,[2]ESTEJEFGASAPL.RPT!$A$1:$J$553,10,FALSE)</f>
        <v>37038.89</v>
      </c>
    </row>
    <row r="62" spans="1:12" ht="15" x14ac:dyDescent="0.25">
      <c r="A62" s="1" t="str">
        <f t="shared" si="0"/>
        <v>A24114307</v>
      </c>
      <c r="B62" s="8" t="s">
        <v>5</v>
      </c>
      <c r="C62" s="8" t="s">
        <v>6</v>
      </c>
      <c r="D62" s="8" t="s">
        <v>385</v>
      </c>
      <c r="E62" s="8" t="s">
        <v>456</v>
      </c>
      <c r="F62" s="9" t="str">
        <f>VLOOKUP(A62,[1]ESTEJEFGASAPL.RPT!$A$1:$H$531,6,FALSE)</f>
        <v>A</v>
      </c>
      <c r="G62" s="9">
        <f>VLOOKUP(A62,[1]ESTEJEFGASAPL.RPT!$A$1:$H$531,7,FALSE)</f>
        <v>241</v>
      </c>
      <c r="H62" s="9">
        <f>VLOOKUP(A62,[1]ESTEJEFGASAPL.RPT!$A$1:$H$531,8,FALSE)</f>
        <v>14307</v>
      </c>
      <c r="I62" s="10">
        <f>VLOOKUP(A62,[2]ESTEJEFGASAPL.RPT!$A$1:$J$553,7,FALSE)</f>
        <v>0</v>
      </c>
      <c r="J62" s="10">
        <f>VLOOKUP($A62,[2]ESTEJEFGASAPL.RPT!$A$1:$J$553,8,FALSE)</f>
        <v>77702.259999999995</v>
      </c>
      <c r="K62" s="10">
        <f>VLOOKUP($A62,[2]ESTEJEFGASAPL.RPT!$A$1:$J$553,9,FALSE)</f>
        <v>77702.259999999995</v>
      </c>
      <c r="L62" s="10">
        <f>VLOOKUP($A62,[2]ESTEJEFGASAPL.RPT!$A$1:$J$553,10,FALSE)</f>
        <v>0</v>
      </c>
    </row>
    <row r="63" spans="1:12" ht="15" x14ac:dyDescent="0.25">
      <c r="A63" s="1" t="str">
        <f t="shared" si="0"/>
        <v>A24114308</v>
      </c>
      <c r="B63" s="8" t="s">
        <v>5</v>
      </c>
      <c r="C63" s="8" t="s">
        <v>6</v>
      </c>
      <c r="D63" s="8" t="s">
        <v>365</v>
      </c>
      <c r="E63" s="8" t="s">
        <v>364</v>
      </c>
      <c r="F63" s="9" t="str">
        <f>VLOOKUP(A63,[1]ESTEJEFGASAPL.RPT!$A$1:$H$531,6,FALSE)</f>
        <v>A</v>
      </c>
      <c r="G63" s="9">
        <f>VLOOKUP(A63,[1]ESTEJEFGASAPL.RPT!$A$1:$H$531,7,FALSE)</f>
        <v>241</v>
      </c>
      <c r="H63" s="9">
        <f>VLOOKUP(A63,[1]ESTEJEFGASAPL.RPT!$A$1:$H$531,8,FALSE)</f>
        <v>14308</v>
      </c>
      <c r="I63" s="10">
        <f>VLOOKUP(A63,[2]ESTEJEFGASAPL.RPT!$A$1:$J$553,7,FALSE)</f>
        <v>0</v>
      </c>
      <c r="J63" s="10">
        <f>VLOOKUP($A63,[2]ESTEJEFGASAPL.RPT!$A$1:$J$553,8,FALSE)</f>
        <v>44635.4</v>
      </c>
      <c r="K63" s="10">
        <f>VLOOKUP($A63,[2]ESTEJEFGASAPL.RPT!$A$1:$J$553,9,FALSE)</f>
        <v>44635.4</v>
      </c>
      <c r="L63" s="10">
        <f>VLOOKUP($A63,[2]ESTEJEFGASAPL.RPT!$A$1:$J$553,10,FALSE)</f>
        <v>44022.29</v>
      </c>
    </row>
    <row r="64" spans="1:12" ht="15" x14ac:dyDescent="0.25">
      <c r="A64" s="1" t="str">
        <f t="shared" si="0"/>
        <v>A24114309</v>
      </c>
      <c r="B64" s="8" t="s">
        <v>5</v>
      </c>
      <c r="C64" s="8" t="s">
        <v>6</v>
      </c>
      <c r="D64" s="8" t="s">
        <v>386</v>
      </c>
      <c r="E64" s="8" t="s">
        <v>457</v>
      </c>
      <c r="F64" s="9" t="str">
        <f>VLOOKUP(A64,[1]ESTEJEFGASAPL.RPT!$A$1:$H$531,6,FALSE)</f>
        <v>A</v>
      </c>
      <c r="G64" s="9">
        <f>VLOOKUP(A64,[1]ESTEJEFGASAPL.RPT!$A$1:$H$531,7,FALSE)</f>
        <v>241</v>
      </c>
      <c r="H64" s="9">
        <f>VLOOKUP(A64,[1]ESTEJEFGASAPL.RPT!$A$1:$H$531,8,FALSE)</f>
        <v>14309</v>
      </c>
      <c r="I64" s="10">
        <f>VLOOKUP(A64,[2]ESTEJEFGASAPL.RPT!$A$1:$J$553,7,FALSE)</f>
        <v>0</v>
      </c>
      <c r="J64" s="10">
        <f>VLOOKUP($A64,[2]ESTEJEFGASAPL.RPT!$A$1:$J$553,8,FALSE)</f>
        <v>18988.5</v>
      </c>
      <c r="K64" s="10">
        <f>VLOOKUP($A64,[2]ESTEJEFGASAPL.RPT!$A$1:$J$553,9,FALSE)</f>
        <v>18988.5</v>
      </c>
      <c r="L64" s="10">
        <f>VLOOKUP($A64,[2]ESTEJEFGASAPL.RPT!$A$1:$J$553,10,FALSE)</f>
        <v>0</v>
      </c>
    </row>
    <row r="65" spans="1:12" ht="15" x14ac:dyDescent="0.25">
      <c r="A65" s="1" t="str">
        <f t="shared" si="0"/>
        <v>A24115000</v>
      </c>
      <c r="B65" s="8" t="s">
        <v>5</v>
      </c>
      <c r="C65" s="8" t="s">
        <v>6</v>
      </c>
      <c r="D65" s="8" t="s">
        <v>192</v>
      </c>
      <c r="E65" s="8" t="s">
        <v>24</v>
      </c>
      <c r="F65" s="9">
        <f>VLOOKUP(A65,[1]ESTEJEFGASAPL.RPT!$A$1:$H$531,6,FALSE)</f>
        <v>0</v>
      </c>
      <c r="G65" s="9" t="str">
        <f>VLOOKUP(A65,[1]ESTEJEFGASAPL.RPT!$A$1:$H$531,7,FALSE)</f>
        <v>2</v>
      </c>
      <c r="H65" s="9" t="str">
        <f>VLOOKUP(A65,[1]ESTEJEFGASAPL.RPT!$A$1:$H$531,8,FALSE)</f>
        <v>1</v>
      </c>
      <c r="I65" s="10">
        <f>VLOOKUP(A65,[2]ESTEJEFGASAPL.RPT!$A$1:$J$553,7,FALSE)</f>
        <v>11000</v>
      </c>
      <c r="J65" s="10">
        <f>VLOOKUP($A65,[2]ESTEJEFGASAPL.RPT!$A$1:$J$553,8,FALSE)</f>
        <v>0</v>
      </c>
      <c r="K65" s="10">
        <f>VLOOKUP($A65,[2]ESTEJEFGASAPL.RPT!$A$1:$J$553,9,FALSE)</f>
        <v>11000</v>
      </c>
      <c r="L65" s="10">
        <f>VLOOKUP($A65,[2]ESTEJEFGASAPL.RPT!$A$1:$J$553,10,FALSE)</f>
        <v>5373</v>
      </c>
    </row>
    <row r="66" spans="1:12" ht="15" x14ac:dyDescent="0.25">
      <c r="A66" s="1" t="str">
        <f t="shared" si="0"/>
        <v>A24116000</v>
      </c>
      <c r="B66" s="8" t="s">
        <v>5</v>
      </c>
      <c r="C66" s="8" t="s">
        <v>6</v>
      </c>
      <c r="D66" s="8" t="s">
        <v>190</v>
      </c>
      <c r="E66" s="8" t="s">
        <v>27</v>
      </c>
      <c r="F66" s="9">
        <f>VLOOKUP(A66,[1]ESTEJEFGASAPL.RPT!$A$1:$H$531,6,FALSE)</f>
        <v>0</v>
      </c>
      <c r="G66" s="9" t="str">
        <f>VLOOKUP(A66,[1]ESTEJEFGASAPL.RPT!$A$1:$H$531,7,FALSE)</f>
        <v>2</v>
      </c>
      <c r="H66" s="9" t="str">
        <f>VLOOKUP(A66,[1]ESTEJEFGASAPL.RPT!$A$1:$H$531,8,FALSE)</f>
        <v>1</v>
      </c>
      <c r="I66" s="10">
        <f>VLOOKUP(A66,[2]ESTEJEFGASAPL.RPT!$A$1:$J$553,7,FALSE)</f>
        <v>54000</v>
      </c>
      <c r="J66" s="10">
        <f>VLOOKUP($A66,[2]ESTEJEFGASAPL.RPT!$A$1:$J$553,8,FALSE)</f>
        <v>113772.69</v>
      </c>
      <c r="K66" s="10">
        <f>VLOOKUP($A66,[2]ESTEJEFGASAPL.RPT!$A$1:$J$553,9,FALSE)</f>
        <v>167772.69</v>
      </c>
      <c r="L66" s="10">
        <f>VLOOKUP($A66,[2]ESTEJEFGASAPL.RPT!$A$1:$J$553,10,FALSE)</f>
        <v>34013.51</v>
      </c>
    </row>
    <row r="67" spans="1:12" ht="15" x14ac:dyDescent="0.25">
      <c r="A67" s="1" t="str">
        <f t="shared" si="0"/>
        <v>A24116200</v>
      </c>
      <c r="B67" s="8" t="s">
        <v>5</v>
      </c>
      <c r="C67" s="8" t="s">
        <v>6</v>
      </c>
      <c r="D67" s="8" t="s">
        <v>189</v>
      </c>
      <c r="E67" s="8" t="s">
        <v>28</v>
      </c>
      <c r="F67" s="9">
        <f>VLOOKUP(A67,[1]ESTEJEFGASAPL.RPT!$A$1:$H$531,6,FALSE)</f>
        <v>0</v>
      </c>
      <c r="G67" s="9" t="str">
        <f>VLOOKUP(A67,[1]ESTEJEFGASAPL.RPT!$A$1:$H$531,7,FALSE)</f>
        <v>2</v>
      </c>
      <c r="H67" s="9" t="str">
        <f>VLOOKUP(A67,[1]ESTEJEFGASAPL.RPT!$A$1:$H$531,8,FALSE)</f>
        <v>1</v>
      </c>
      <c r="I67" s="10">
        <f>VLOOKUP(A67,[2]ESTEJEFGASAPL.RPT!$A$1:$J$553,7,FALSE)</f>
        <v>1000</v>
      </c>
      <c r="J67" s="10">
        <f>VLOOKUP($A67,[2]ESTEJEFGASAPL.RPT!$A$1:$J$553,8,FALSE)</f>
        <v>0</v>
      </c>
      <c r="K67" s="10">
        <f>VLOOKUP($A67,[2]ESTEJEFGASAPL.RPT!$A$1:$J$553,9,FALSE)</f>
        <v>1000</v>
      </c>
      <c r="L67" s="10">
        <f>VLOOKUP($A67,[2]ESTEJEFGASAPL.RPT!$A$1:$J$553,10,FALSE)</f>
        <v>732.35</v>
      </c>
    </row>
    <row r="68" spans="1:12" ht="15" x14ac:dyDescent="0.25">
      <c r="A68" s="1" t="str">
        <f t="shared" ref="A68:A131" si="1">CONCATENATE(B68,C68,D68)</f>
        <v>A24116204</v>
      </c>
      <c r="B68" s="8" t="s">
        <v>5</v>
      </c>
      <c r="C68" s="8" t="s">
        <v>6</v>
      </c>
      <c r="D68" s="8" t="s">
        <v>188</v>
      </c>
      <c r="E68" s="8" t="s">
        <v>29</v>
      </c>
      <c r="F68" s="9">
        <f>VLOOKUP(A68,[1]ESTEJEFGASAPL.RPT!$A$1:$H$531,6,FALSE)</f>
        <v>0</v>
      </c>
      <c r="G68" s="9" t="str">
        <f>VLOOKUP(A68,[1]ESTEJEFGASAPL.RPT!$A$1:$H$531,7,FALSE)</f>
        <v>2</v>
      </c>
      <c r="H68" s="9" t="str">
        <f>VLOOKUP(A68,[1]ESTEJEFGASAPL.RPT!$A$1:$H$531,8,FALSE)</f>
        <v>1</v>
      </c>
      <c r="I68" s="10">
        <f>VLOOKUP(A68,[2]ESTEJEFGASAPL.RPT!$A$1:$J$553,7,FALSE)</f>
        <v>4000</v>
      </c>
      <c r="J68" s="10">
        <f>VLOOKUP($A68,[2]ESTEJEFGASAPL.RPT!$A$1:$J$553,8,FALSE)</f>
        <v>0</v>
      </c>
      <c r="K68" s="10">
        <f>VLOOKUP($A68,[2]ESTEJEFGASAPL.RPT!$A$1:$J$553,9,FALSE)</f>
        <v>4000</v>
      </c>
      <c r="L68" s="10">
        <f>VLOOKUP($A68,[2]ESTEJEFGASAPL.RPT!$A$1:$J$553,10,FALSE)</f>
        <v>112.51</v>
      </c>
    </row>
    <row r="69" spans="1:12" ht="15" x14ac:dyDescent="0.25">
      <c r="A69" s="1" t="str">
        <f t="shared" si="1"/>
        <v>A24116205</v>
      </c>
      <c r="B69" s="8" t="s">
        <v>5</v>
      </c>
      <c r="C69" s="8" t="s">
        <v>6</v>
      </c>
      <c r="D69" s="8" t="s">
        <v>187</v>
      </c>
      <c r="E69" s="8" t="s">
        <v>30</v>
      </c>
      <c r="F69" s="9">
        <f>VLOOKUP(A69,[1]ESTEJEFGASAPL.RPT!$A$1:$H$531,6,FALSE)</f>
        <v>0</v>
      </c>
      <c r="G69" s="9" t="str">
        <f>VLOOKUP(A69,[1]ESTEJEFGASAPL.RPT!$A$1:$H$531,7,FALSE)</f>
        <v>2</v>
      </c>
      <c r="H69" s="9" t="str">
        <f>VLOOKUP(A69,[1]ESTEJEFGASAPL.RPT!$A$1:$H$531,8,FALSE)</f>
        <v>1</v>
      </c>
      <c r="I69" s="10">
        <f>VLOOKUP(A69,[2]ESTEJEFGASAPL.RPT!$A$1:$J$553,7,FALSE)</f>
        <v>400</v>
      </c>
      <c r="J69" s="10">
        <f>VLOOKUP($A69,[2]ESTEJEFGASAPL.RPT!$A$1:$J$553,8,FALSE)</f>
        <v>0</v>
      </c>
      <c r="K69" s="10">
        <f>VLOOKUP($A69,[2]ESTEJEFGASAPL.RPT!$A$1:$J$553,9,FALSE)</f>
        <v>400</v>
      </c>
      <c r="L69" s="10">
        <f>VLOOKUP($A69,[2]ESTEJEFGASAPL.RPT!$A$1:$J$553,10,FALSE)</f>
        <v>191.17</v>
      </c>
    </row>
    <row r="70" spans="1:12" ht="15" x14ac:dyDescent="0.25">
      <c r="A70" s="1" t="str">
        <f t="shared" si="1"/>
        <v>A24116209</v>
      </c>
      <c r="B70" s="8" t="s">
        <v>5</v>
      </c>
      <c r="C70" s="8" t="s">
        <v>6</v>
      </c>
      <c r="D70" s="8" t="s">
        <v>186</v>
      </c>
      <c r="E70" s="8" t="s">
        <v>31</v>
      </c>
      <c r="F70" s="9">
        <f>VLOOKUP(A70,[1]ESTEJEFGASAPL.RPT!$A$1:$H$531,6,FALSE)</f>
        <v>0</v>
      </c>
      <c r="G70" s="9" t="str">
        <f>VLOOKUP(A70,[1]ESTEJEFGASAPL.RPT!$A$1:$H$531,7,FALSE)</f>
        <v>2</v>
      </c>
      <c r="H70" s="9" t="str">
        <f>VLOOKUP(A70,[1]ESTEJEFGASAPL.RPT!$A$1:$H$531,8,FALSE)</f>
        <v>1</v>
      </c>
      <c r="I70" s="10">
        <f>VLOOKUP(A70,[2]ESTEJEFGASAPL.RPT!$A$1:$J$553,7,FALSE)</f>
        <v>400</v>
      </c>
      <c r="J70" s="10">
        <f>VLOOKUP($A70,[2]ESTEJEFGASAPL.RPT!$A$1:$J$553,8,FALSE)</f>
        <v>0</v>
      </c>
      <c r="K70" s="10">
        <f>VLOOKUP($A70,[2]ESTEJEFGASAPL.RPT!$A$1:$J$553,9,FALSE)</f>
        <v>400</v>
      </c>
      <c r="L70" s="10">
        <f>VLOOKUP($A70,[2]ESTEJEFGASAPL.RPT!$A$1:$J$553,10,FALSE)</f>
        <v>117.63</v>
      </c>
    </row>
    <row r="71" spans="1:12" ht="15" x14ac:dyDescent="0.25">
      <c r="A71" s="1" t="str">
        <f t="shared" si="1"/>
        <v>A24120600</v>
      </c>
      <c r="B71" s="8" t="s">
        <v>5</v>
      </c>
      <c r="C71" s="8" t="s">
        <v>6</v>
      </c>
      <c r="D71" s="8" t="s">
        <v>234</v>
      </c>
      <c r="E71" s="8" t="s">
        <v>34</v>
      </c>
      <c r="F71" s="9" t="str">
        <f>VLOOKUP(A71,[1]ESTEJEFGASAPL.RPT!$A$1:$H$531,6,FALSE)</f>
        <v>A</v>
      </c>
      <c r="G71" s="9" t="str">
        <f>VLOOKUP(A71,[1]ESTEJEFGASAPL.RPT!$A$1:$H$531,7,FALSE)</f>
        <v>241</v>
      </c>
      <c r="H71" s="9" t="str">
        <f>VLOOKUP(A71,[1]ESTEJEFGASAPL.RPT!$A$1:$H$531,8,FALSE)</f>
        <v>206</v>
      </c>
      <c r="I71" s="10">
        <f>VLOOKUP(A71,[2]ESTEJEFGASAPL.RPT!$A$1:$J$553,7,FALSE)</f>
        <v>11000</v>
      </c>
      <c r="J71" s="10">
        <f>VLOOKUP($A71,[2]ESTEJEFGASAPL.RPT!$A$1:$J$553,8,FALSE)</f>
        <v>-3000</v>
      </c>
      <c r="K71" s="10">
        <f>VLOOKUP($A71,[2]ESTEJEFGASAPL.RPT!$A$1:$J$553,9,FALSE)</f>
        <v>8000</v>
      </c>
      <c r="L71" s="10">
        <f>VLOOKUP($A71,[2]ESTEJEFGASAPL.RPT!$A$1:$J$553,10,FALSE)</f>
        <v>4134.13</v>
      </c>
    </row>
    <row r="72" spans="1:12" ht="15" x14ac:dyDescent="0.25">
      <c r="A72" s="1" t="str">
        <f t="shared" si="1"/>
        <v>A24122100</v>
      </c>
      <c r="B72" s="8" t="s">
        <v>5</v>
      </c>
      <c r="C72" s="8" t="s">
        <v>6</v>
      </c>
      <c r="D72" s="8" t="s">
        <v>231</v>
      </c>
      <c r="E72" s="8" t="s">
        <v>38</v>
      </c>
      <c r="F72" s="9" t="str">
        <f>VLOOKUP(A72,[1]ESTEJEFGASAPL.RPT!$A$1:$H$531,6,FALSE)</f>
        <v>A</v>
      </c>
      <c r="G72" s="9" t="str">
        <f>VLOOKUP(A72,[1]ESTEJEFGASAPL.RPT!$A$1:$H$531,7,FALSE)</f>
        <v>241</v>
      </c>
      <c r="H72" s="9" t="str">
        <f>VLOOKUP(A72,[1]ESTEJEFGASAPL.RPT!$A$1:$H$531,8,FALSE)</f>
        <v>221</v>
      </c>
      <c r="I72" s="10">
        <f>VLOOKUP(A72,[2]ESTEJEFGASAPL.RPT!$A$1:$J$553,7,FALSE)</f>
        <v>29000</v>
      </c>
      <c r="J72" s="10">
        <f>VLOOKUP($A72,[2]ESTEJEFGASAPL.RPT!$A$1:$J$553,8,FALSE)</f>
        <v>-9000</v>
      </c>
      <c r="K72" s="10">
        <f>VLOOKUP($A72,[2]ESTEJEFGASAPL.RPT!$A$1:$J$553,9,FALSE)</f>
        <v>20000</v>
      </c>
      <c r="L72" s="10">
        <f>VLOOKUP($A72,[2]ESTEJEFGASAPL.RPT!$A$1:$J$553,10,FALSE)</f>
        <v>0</v>
      </c>
    </row>
    <row r="73" spans="1:12" ht="15" x14ac:dyDescent="0.25">
      <c r="A73" s="1" t="str">
        <f t="shared" si="1"/>
        <v>A24122101</v>
      </c>
      <c r="B73" s="8" t="s">
        <v>5</v>
      </c>
      <c r="C73" s="8" t="s">
        <v>6</v>
      </c>
      <c r="D73" s="8" t="s">
        <v>230</v>
      </c>
      <c r="E73" s="8" t="s">
        <v>39</v>
      </c>
      <c r="F73" s="9" t="str">
        <f>VLOOKUP(A73,[1]ESTEJEFGASAPL.RPT!$A$1:$H$531,6,FALSE)</f>
        <v>A</v>
      </c>
      <c r="G73" s="9" t="str">
        <f>VLOOKUP(A73,[1]ESTEJEFGASAPL.RPT!$A$1:$H$531,7,FALSE)</f>
        <v>241</v>
      </c>
      <c r="H73" s="9" t="str">
        <f>VLOOKUP(A73,[1]ESTEJEFGASAPL.RPT!$A$1:$H$531,8,FALSE)</f>
        <v>221</v>
      </c>
      <c r="I73" s="10">
        <f>VLOOKUP(A73,[2]ESTEJEFGASAPL.RPT!$A$1:$J$553,7,FALSE)</f>
        <v>36500</v>
      </c>
      <c r="J73" s="10">
        <f>VLOOKUP($A73,[2]ESTEJEFGASAPL.RPT!$A$1:$J$553,8,FALSE)</f>
        <v>-18000</v>
      </c>
      <c r="K73" s="10">
        <f>VLOOKUP($A73,[2]ESTEJEFGASAPL.RPT!$A$1:$J$553,9,FALSE)</f>
        <v>18500</v>
      </c>
      <c r="L73" s="10">
        <f>VLOOKUP($A73,[2]ESTEJEFGASAPL.RPT!$A$1:$J$553,10,FALSE)</f>
        <v>6020.11</v>
      </c>
    </row>
    <row r="74" spans="1:12" ht="15" x14ac:dyDescent="0.25">
      <c r="A74" s="1" t="str">
        <f t="shared" si="1"/>
        <v>A24122102</v>
      </c>
      <c r="B74" s="8" t="s">
        <v>5</v>
      </c>
      <c r="C74" s="8" t="s">
        <v>6</v>
      </c>
      <c r="D74" s="8" t="s">
        <v>296</v>
      </c>
      <c r="E74" s="8" t="s">
        <v>60</v>
      </c>
      <c r="F74" s="9" t="str">
        <f>VLOOKUP(A74,[1]ESTEJEFGASAPL.RPT!$A$1:$H$531,6,FALSE)</f>
        <v>A</v>
      </c>
      <c r="G74" s="9" t="str">
        <f>VLOOKUP(A74,[1]ESTEJEFGASAPL.RPT!$A$1:$H$531,7,FALSE)</f>
        <v>241</v>
      </c>
      <c r="H74" s="9" t="str">
        <f>VLOOKUP(A74,[1]ESTEJEFGASAPL.RPT!$A$1:$H$531,8,FALSE)</f>
        <v>221</v>
      </c>
      <c r="I74" s="10">
        <f>VLOOKUP(A74,[2]ESTEJEFGASAPL.RPT!$A$1:$J$553,7,FALSE)</f>
        <v>2400</v>
      </c>
      <c r="J74" s="10">
        <f>VLOOKUP($A74,[2]ESTEJEFGASAPL.RPT!$A$1:$J$553,8,FALSE)</f>
        <v>0</v>
      </c>
      <c r="K74" s="10">
        <f>VLOOKUP($A74,[2]ESTEJEFGASAPL.RPT!$A$1:$J$553,9,FALSE)</f>
        <v>2400</v>
      </c>
      <c r="L74" s="10">
        <f>VLOOKUP($A74,[2]ESTEJEFGASAPL.RPT!$A$1:$J$553,10,FALSE)</f>
        <v>0</v>
      </c>
    </row>
    <row r="75" spans="1:12" ht="15" x14ac:dyDescent="0.25">
      <c r="A75" s="1" t="str">
        <f t="shared" si="1"/>
        <v>A24122112</v>
      </c>
      <c r="B75" s="8" t="s">
        <v>5</v>
      </c>
      <c r="C75" s="8" t="s">
        <v>6</v>
      </c>
      <c r="D75" s="8" t="s">
        <v>387</v>
      </c>
      <c r="E75" s="8" t="s">
        <v>458</v>
      </c>
      <c r="F75" s="9" t="s">
        <v>5</v>
      </c>
      <c r="G75" s="9" t="s">
        <v>6</v>
      </c>
      <c r="H75" s="9" t="s">
        <v>514</v>
      </c>
      <c r="I75" s="10">
        <f>VLOOKUP(A75,[2]ESTEJEFGASAPL.RPT!$A$1:$J$553,7,FALSE)</f>
        <v>0</v>
      </c>
      <c r="J75" s="10">
        <f>VLOOKUP($A75,[2]ESTEJEFGASAPL.RPT!$A$1:$J$553,8,FALSE)</f>
        <v>3500</v>
      </c>
      <c r="K75" s="10">
        <f>VLOOKUP($A75,[2]ESTEJEFGASAPL.RPT!$A$1:$J$553,9,FALSE)</f>
        <v>3500</v>
      </c>
      <c r="L75" s="10">
        <f>VLOOKUP($A75,[2]ESTEJEFGASAPL.RPT!$A$1:$J$553,10,FALSE)</f>
        <v>0</v>
      </c>
    </row>
    <row r="76" spans="1:12" ht="15" x14ac:dyDescent="0.25">
      <c r="A76" s="1" t="str">
        <f t="shared" si="1"/>
        <v>A24122113</v>
      </c>
      <c r="B76" s="8" t="s">
        <v>5</v>
      </c>
      <c r="C76" s="8" t="s">
        <v>6</v>
      </c>
      <c r="D76" s="8" t="s">
        <v>388</v>
      </c>
      <c r="E76" s="8" t="s">
        <v>459</v>
      </c>
      <c r="F76" s="9" t="s">
        <v>5</v>
      </c>
      <c r="G76" s="9" t="s">
        <v>6</v>
      </c>
      <c r="H76" s="9" t="s">
        <v>514</v>
      </c>
      <c r="I76" s="10">
        <f>VLOOKUP(A76,[2]ESTEJEFGASAPL.RPT!$A$1:$J$553,7,FALSE)</f>
        <v>0</v>
      </c>
      <c r="J76" s="10">
        <f>VLOOKUP($A76,[2]ESTEJEFGASAPL.RPT!$A$1:$J$553,8,FALSE)</f>
        <v>5000</v>
      </c>
      <c r="K76" s="10">
        <f>VLOOKUP($A76,[2]ESTEJEFGASAPL.RPT!$A$1:$J$553,9,FALSE)</f>
        <v>5000</v>
      </c>
      <c r="L76" s="10">
        <f>VLOOKUP($A76,[2]ESTEJEFGASAPL.RPT!$A$1:$J$553,10,FALSE)</f>
        <v>0</v>
      </c>
    </row>
    <row r="77" spans="1:12" ht="15" x14ac:dyDescent="0.25">
      <c r="A77" s="1" t="str">
        <f t="shared" si="1"/>
        <v>A24122130</v>
      </c>
      <c r="B77" s="8" t="s">
        <v>5</v>
      </c>
      <c r="C77" s="8" t="s">
        <v>6</v>
      </c>
      <c r="D77" s="8" t="s">
        <v>363</v>
      </c>
      <c r="E77" s="8" t="s">
        <v>362</v>
      </c>
      <c r="F77" s="9" t="str">
        <f>VLOOKUP(A77,[1]ESTEJEFGASAPL.RPT!$A$1:$H$531,6,FALSE)</f>
        <v>A</v>
      </c>
      <c r="G77" s="9" t="str">
        <f>VLOOKUP(A77,[1]ESTEJEFGASAPL.RPT!$A$1:$H$531,7,FALSE)</f>
        <v>241</v>
      </c>
      <c r="H77" s="9">
        <f>VLOOKUP(A77,[1]ESTEJEFGASAPL.RPT!$A$1:$H$531,8,FALSE)</f>
        <v>221</v>
      </c>
      <c r="I77" s="10">
        <f>VLOOKUP(A77,[2]ESTEJEFGASAPL.RPT!$A$1:$J$553,7,FALSE)</f>
        <v>0</v>
      </c>
      <c r="J77" s="10">
        <f>VLOOKUP($A77,[2]ESTEJEFGASAPL.RPT!$A$1:$J$553,8,FALSE)</f>
        <v>7000</v>
      </c>
      <c r="K77" s="10">
        <f>VLOOKUP($A77,[2]ESTEJEFGASAPL.RPT!$A$1:$J$553,9,FALSE)</f>
        <v>7000</v>
      </c>
      <c r="L77" s="10">
        <f>VLOOKUP($A77,[2]ESTEJEFGASAPL.RPT!$A$1:$J$553,10,FALSE)</f>
        <v>2020.58</v>
      </c>
    </row>
    <row r="78" spans="1:12" ht="15" x14ac:dyDescent="0.25">
      <c r="A78" s="1" t="str">
        <f t="shared" si="1"/>
        <v>A24122200</v>
      </c>
      <c r="B78" s="8" t="s">
        <v>5</v>
      </c>
      <c r="C78" s="8" t="s">
        <v>6</v>
      </c>
      <c r="D78" s="8" t="s">
        <v>228</v>
      </c>
      <c r="E78" s="8" t="s">
        <v>44</v>
      </c>
      <c r="F78" s="9" t="str">
        <f>VLOOKUP(A78,[1]ESTEJEFGASAPL.RPT!$A$1:$H$531,6,FALSE)</f>
        <v>A</v>
      </c>
      <c r="G78" s="9" t="str">
        <f>VLOOKUP(A78,[1]ESTEJEFGASAPL.RPT!$A$1:$H$531,7,FALSE)</f>
        <v>241</v>
      </c>
      <c r="H78" s="9" t="str">
        <f>VLOOKUP(A78,[1]ESTEJEFGASAPL.RPT!$A$1:$H$531,8,FALSE)</f>
        <v>222</v>
      </c>
      <c r="I78" s="10">
        <f>VLOOKUP(A78,[2]ESTEJEFGASAPL.RPT!$A$1:$J$553,7,FALSE)</f>
        <v>10800</v>
      </c>
      <c r="J78" s="10">
        <f>VLOOKUP($A78,[2]ESTEJEFGASAPL.RPT!$A$1:$J$553,8,FALSE)</f>
        <v>-3000</v>
      </c>
      <c r="K78" s="10">
        <f>VLOOKUP($A78,[2]ESTEJEFGASAPL.RPT!$A$1:$J$553,9,FALSE)</f>
        <v>7800</v>
      </c>
      <c r="L78" s="10">
        <f>VLOOKUP($A78,[2]ESTEJEFGASAPL.RPT!$A$1:$J$553,10,FALSE)</f>
        <v>3784.87</v>
      </c>
    </row>
    <row r="79" spans="1:12" ht="15" x14ac:dyDescent="0.25">
      <c r="A79" s="1" t="str">
        <f t="shared" si="1"/>
        <v>A24122201</v>
      </c>
      <c r="B79" s="8" t="s">
        <v>5</v>
      </c>
      <c r="C79" s="8" t="s">
        <v>6</v>
      </c>
      <c r="D79" s="8" t="s">
        <v>227</v>
      </c>
      <c r="E79" s="8" t="s">
        <v>45</v>
      </c>
      <c r="F79" s="9" t="str">
        <f>VLOOKUP(A79,[1]ESTEJEFGASAPL.RPT!$A$1:$H$531,6,FALSE)</f>
        <v>A</v>
      </c>
      <c r="G79" s="9" t="str">
        <f>VLOOKUP(A79,[1]ESTEJEFGASAPL.RPT!$A$1:$H$531,7,FALSE)</f>
        <v>241</v>
      </c>
      <c r="H79" s="9" t="str">
        <f>VLOOKUP(A79,[1]ESTEJEFGASAPL.RPT!$A$1:$H$531,8,FALSE)</f>
        <v>222</v>
      </c>
      <c r="I79" s="10">
        <f>VLOOKUP(A79,[2]ESTEJEFGASAPL.RPT!$A$1:$J$553,7,FALSE)</f>
        <v>5000</v>
      </c>
      <c r="J79" s="10">
        <f>VLOOKUP($A79,[2]ESTEJEFGASAPL.RPT!$A$1:$J$553,8,FALSE)</f>
        <v>0</v>
      </c>
      <c r="K79" s="10">
        <f>VLOOKUP($A79,[2]ESTEJEFGASAPL.RPT!$A$1:$J$553,9,FALSE)</f>
        <v>5000</v>
      </c>
      <c r="L79" s="10">
        <f>VLOOKUP($A79,[2]ESTEJEFGASAPL.RPT!$A$1:$J$553,10,FALSE)</f>
        <v>4878.18</v>
      </c>
    </row>
    <row r="80" spans="1:12" ht="15" x14ac:dyDescent="0.25">
      <c r="A80" s="1" t="str">
        <f t="shared" si="1"/>
        <v>A24122690</v>
      </c>
      <c r="B80" s="8" t="s">
        <v>5</v>
      </c>
      <c r="C80" s="8" t="s">
        <v>6</v>
      </c>
      <c r="D80" s="8" t="s">
        <v>205</v>
      </c>
      <c r="E80" s="8" t="s">
        <v>58</v>
      </c>
      <c r="F80" s="9" t="str">
        <f>VLOOKUP(A80,[1]ESTEJEFGASAPL.RPT!$A$1:$H$531,6,FALSE)</f>
        <v>A</v>
      </c>
      <c r="G80" s="9" t="str">
        <f>VLOOKUP(A80,[1]ESTEJEFGASAPL.RPT!$A$1:$H$531,7,FALSE)</f>
        <v>241</v>
      </c>
      <c r="H80" s="9" t="str">
        <f>VLOOKUP(A80,[1]ESTEJEFGASAPL.RPT!$A$1:$H$531,8,FALSE)</f>
        <v>226</v>
      </c>
      <c r="I80" s="10">
        <f>VLOOKUP(A80,[2]ESTEJEFGASAPL.RPT!$A$1:$J$553,7,FALSE)</f>
        <v>10000</v>
      </c>
      <c r="J80" s="10">
        <f>VLOOKUP($A80,[2]ESTEJEFGASAPL.RPT!$A$1:$J$553,8,FALSE)</f>
        <v>-5000</v>
      </c>
      <c r="K80" s="10">
        <f>VLOOKUP($A80,[2]ESTEJEFGASAPL.RPT!$A$1:$J$553,9,FALSE)</f>
        <v>5000</v>
      </c>
      <c r="L80" s="10">
        <f>VLOOKUP($A80,[2]ESTEJEFGASAPL.RPT!$A$1:$J$553,10,FALSE)</f>
        <v>1933.34</v>
      </c>
    </row>
    <row r="81" spans="1:12" ht="15" x14ac:dyDescent="0.25">
      <c r="A81" s="1" t="str">
        <f t="shared" si="1"/>
        <v>A24122716</v>
      </c>
      <c r="B81" s="8" t="s">
        <v>5</v>
      </c>
      <c r="C81" s="8" t="s">
        <v>6</v>
      </c>
      <c r="D81" s="8" t="s">
        <v>389</v>
      </c>
      <c r="E81" s="8" t="s">
        <v>460</v>
      </c>
      <c r="F81" s="9" t="str">
        <f>VLOOKUP(A81,[1]ESTEJEFGASAPL.RPT!$A$1:$H$531,6,FALSE)</f>
        <v>A</v>
      </c>
      <c r="G81" s="9">
        <f>VLOOKUP(A81,[1]ESTEJEFGASAPL.RPT!$A$1:$H$531,7,FALSE)</f>
        <v>241</v>
      </c>
      <c r="H81" s="9">
        <f>VLOOKUP(A81,[1]ESTEJEFGASAPL.RPT!$A$1:$H$531,8,FALSE)</f>
        <v>22716</v>
      </c>
      <c r="I81" s="10">
        <f>VLOOKUP(A81,[2]ESTEJEFGASAPL.RPT!$A$1:$J$553,7,FALSE)</f>
        <v>0</v>
      </c>
      <c r="J81" s="10">
        <f>VLOOKUP($A81,[2]ESTEJEFGASAPL.RPT!$A$1:$J$553,8,FALSE)</f>
        <v>28800</v>
      </c>
      <c r="K81" s="10">
        <f>VLOOKUP($A81,[2]ESTEJEFGASAPL.RPT!$A$1:$J$553,9,FALSE)</f>
        <v>28800</v>
      </c>
      <c r="L81" s="10">
        <f>VLOOKUP($A81,[2]ESTEJEFGASAPL.RPT!$A$1:$J$553,10,FALSE)</f>
        <v>0</v>
      </c>
    </row>
    <row r="82" spans="1:12" ht="15" x14ac:dyDescent="0.25">
      <c r="A82" s="1" t="str">
        <f t="shared" si="1"/>
        <v>A24122717</v>
      </c>
      <c r="B82" s="8" t="s">
        <v>5</v>
      </c>
      <c r="C82" s="8" t="s">
        <v>6</v>
      </c>
      <c r="D82" s="8" t="s">
        <v>390</v>
      </c>
      <c r="E82" s="8" t="s">
        <v>461</v>
      </c>
      <c r="F82" s="9" t="str">
        <f>VLOOKUP(A82,[1]ESTEJEFGASAPL.RPT!$A$1:$H$531,6,FALSE)</f>
        <v>A</v>
      </c>
      <c r="G82" s="9">
        <f>VLOOKUP(A82,[1]ESTEJEFGASAPL.RPT!$A$1:$H$531,7,FALSE)</f>
        <v>241</v>
      </c>
      <c r="H82" s="9">
        <f>VLOOKUP(A82,[1]ESTEJEFGASAPL.RPT!$A$1:$H$531,8,FALSE)</f>
        <v>22717</v>
      </c>
      <c r="I82" s="10">
        <f>VLOOKUP(A82,[2]ESTEJEFGASAPL.RPT!$A$1:$J$553,7,FALSE)</f>
        <v>0</v>
      </c>
      <c r="J82" s="10">
        <f>VLOOKUP($A82,[2]ESTEJEFGASAPL.RPT!$A$1:$J$553,8,FALSE)</f>
        <v>20160</v>
      </c>
      <c r="K82" s="10">
        <f>VLOOKUP($A82,[2]ESTEJEFGASAPL.RPT!$A$1:$J$553,9,FALSE)</f>
        <v>20160</v>
      </c>
      <c r="L82" s="10">
        <f>VLOOKUP($A82,[2]ESTEJEFGASAPL.RPT!$A$1:$J$553,10,FALSE)</f>
        <v>0</v>
      </c>
    </row>
    <row r="83" spans="1:12" ht="15" x14ac:dyDescent="0.25">
      <c r="A83" s="1" t="str">
        <f t="shared" si="1"/>
        <v>A24122718</v>
      </c>
      <c r="B83" s="8" t="s">
        <v>5</v>
      </c>
      <c r="C83" s="8" t="s">
        <v>6</v>
      </c>
      <c r="D83" s="8" t="s">
        <v>220</v>
      </c>
      <c r="E83" s="8" t="s">
        <v>61</v>
      </c>
      <c r="F83" s="9" t="str">
        <f>VLOOKUP(A83,[1]ESTEJEFGASAPL.RPT!$A$1:$H$531,6,FALSE)</f>
        <v>A</v>
      </c>
      <c r="G83" s="9" t="str">
        <f>VLOOKUP(A83,[1]ESTEJEFGASAPL.RPT!$A$1:$H$531,7,FALSE)</f>
        <v>241</v>
      </c>
      <c r="H83" s="9">
        <f>VLOOKUP(A83,[1]ESTEJEFGASAPL.RPT!$A$1:$H$531,8,FALSE)</f>
        <v>227</v>
      </c>
      <c r="I83" s="10">
        <f>VLOOKUP(A83,[2]ESTEJEFGASAPL.RPT!$A$1:$J$553,7,FALSE)</f>
        <v>2500</v>
      </c>
      <c r="J83" s="10">
        <f>VLOOKUP($A83,[2]ESTEJEFGASAPL.RPT!$A$1:$J$553,8,FALSE)</f>
        <v>0</v>
      </c>
      <c r="K83" s="10">
        <f>VLOOKUP($A83,[2]ESTEJEFGASAPL.RPT!$A$1:$J$553,9,FALSE)</f>
        <v>2500</v>
      </c>
      <c r="L83" s="10">
        <f>VLOOKUP($A83,[2]ESTEJEFGASAPL.RPT!$A$1:$J$553,10,FALSE)</f>
        <v>705.42</v>
      </c>
    </row>
    <row r="84" spans="1:12" ht="15" x14ac:dyDescent="0.25">
      <c r="A84" s="1" t="str">
        <f t="shared" si="1"/>
        <v>A24122719</v>
      </c>
      <c r="B84" s="8" t="s">
        <v>5</v>
      </c>
      <c r="C84" s="8" t="s">
        <v>6</v>
      </c>
      <c r="D84" s="8" t="s">
        <v>219</v>
      </c>
      <c r="E84" s="8" t="s">
        <v>48</v>
      </c>
      <c r="F84" s="9" t="str">
        <f>VLOOKUP(A84,[1]ESTEJEFGASAPL.RPT!$A$1:$H$531,6,FALSE)</f>
        <v>A</v>
      </c>
      <c r="G84" s="9" t="str">
        <f>VLOOKUP(A84,[1]ESTEJEFGASAPL.RPT!$A$1:$H$531,7,FALSE)</f>
        <v>241</v>
      </c>
      <c r="H84" s="9">
        <f>VLOOKUP(A84,[1]ESTEJEFGASAPL.RPT!$A$1:$H$531,8,FALSE)</f>
        <v>227</v>
      </c>
      <c r="I84" s="10">
        <f>VLOOKUP(A84,[2]ESTEJEFGASAPL.RPT!$A$1:$J$553,7,FALSE)</f>
        <v>8000</v>
      </c>
      <c r="J84" s="10">
        <f>VLOOKUP($A84,[2]ESTEJEFGASAPL.RPT!$A$1:$J$553,8,FALSE)</f>
        <v>0</v>
      </c>
      <c r="K84" s="10">
        <f>VLOOKUP($A84,[2]ESTEJEFGASAPL.RPT!$A$1:$J$553,9,FALSE)</f>
        <v>8000</v>
      </c>
      <c r="L84" s="10">
        <f>VLOOKUP($A84,[2]ESTEJEFGASAPL.RPT!$A$1:$J$553,10,FALSE)</f>
        <v>5626.26</v>
      </c>
    </row>
    <row r="85" spans="1:12" ht="15" x14ac:dyDescent="0.25">
      <c r="A85" s="1" t="str">
        <f t="shared" si="1"/>
        <v>A24122731</v>
      </c>
      <c r="B85" s="8" t="s">
        <v>5</v>
      </c>
      <c r="C85" s="8" t="s">
        <v>6</v>
      </c>
      <c r="D85" s="8" t="s">
        <v>391</v>
      </c>
      <c r="E85" s="8" t="s">
        <v>462</v>
      </c>
      <c r="F85" s="9" t="str">
        <f>VLOOKUP(A85,[1]ESTEJEFGASAPL.RPT!$A$1:$H$531,6,FALSE)</f>
        <v>A</v>
      </c>
      <c r="G85" s="9">
        <f>VLOOKUP(A85,[1]ESTEJEFGASAPL.RPT!$A$1:$H$531,7,FALSE)</f>
        <v>241</v>
      </c>
      <c r="H85" s="9">
        <f>VLOOKUP(A85,[1]ESTEJEFGASAPL.RPT!$A$1:$H$531,8,FALSE)</f>
        <v>22731</v>
      </c>
      <c r="I85" s="10">
        <f>VLOOKUP(A85,[2]ESTEJEFGASAPL.RPT!$A$1:$J$553,7,FALSE)</f>
        <v>0</v>
      </c>
      <c r="J85" s="10">
        <f>VLOOKUP($A85,[2]ESTEJEFGASAPL.RPT!$A$1:$J$553,8,FALSE)</f>
        <v>15000</v>
      </c>
      <c r="K85" s="10">
        <f>VLOOKUP($A85,[2]ESTEJEFGASAPL.RPT!$A$1:$J$553,9,FALSE)</f>
        <v>15000</v>
      </c>
      <c r="L85" s="10">
        <f>VLOOKUP($A85,[2]ESTEJEFGASAPL.RPT!$A$1:$J$553,10,FALSE)</f>
        <v>0</v>
      </c>
    </row>
    <row r="86" spans="1:12" ht="15" x14ac:dyDescent="0.25">
      <c r="A86" s="1" t="str">
        <f t="shared" si="1"/>
        <v>A24122750</v>
      </c>
      <c r="B86" s="8" t="s">
        <v>5</v>
      </c>
      <c r="C86" s="8" t="s">
        <v>6</v>
      </c>
      <c r="D86" s="8" t="s">
        <v>392</v>
      </c>
      <c r="E86" s="8" t="s">
        <v>463</v>
      </c>
      <c r="F86" s="9" t="str">
        <f>VLOOKUP(A86,[1]ESTEJEFGASAPL.RPT!$A$1:$H$531,6,FALSE)</f>
        <v>A</v>
      </c>
      <c r="G86" s="9" t="str">
        <f>VLOOKUP(A86,[1]ESTEJEFGASAPL.RPT!$A$1:$H$531,7,FALSE)</f>
        <v>241</v>
      </c>
      <c r="H86" s="9">
        <f>VLOOKUP(A86,[1]ESTEJEFGASAPL.RPT!$A$1:$H$531,8,FALSE)</f>
        <v>22750</v>
      </c>
      <c r="I86" s="10">
        <f>VLOOKUP(A86,[2]ESTEJEFGASAPL.RPT!$A$1:$J$553,7,FALSE)</f>
        <v>0</v>
      </c>
      <c r="J86" s="10">
        <f>VLOOKUP($A86,[2]ESTEJEFGASAPL.RPT!$A$1:$J$553,8,FALSE)</f>
        <v>10080</v>
      </c>
      <c r="K86" s="10">
        <f>VLOOKUP($A86,[2]ESTEJEFGASAPL.RPT!$A$1:$J$553,9,FALSE)</f>
        <v>10080</v>
      </c>
      <c r="L86" s="10">
        <f>VLOOKUP($A86,[2]ESTEJEFGASAPL.RPT!$A$1:$J$553,10,FALSE)</f>
        <v>0</v>
      </c>
    </row>
    <row r="87" spans="1:12" ht="15" x14ac:dyDescent="0.25">
      <c r="A87" s="1" t="str">
        <f t="shared" si="1"/>
        <v>A24122751</v>
      </c>
      <c r="B87" s="8" t="s">
        <v>5</v>
      </c>
      <c r="C87" s="8" t="s">
        <v>6</v>
      </c>
      <c r="D87" s="8" t="s">
        <v>361</v>
      </c>
      <c r="E87" s="8" t="s">
        <v>360</v>
      </c>
      <c r="F87" s="9" t="str">
        <f>VLOOKUP(A87,[1]ESTEJEFGASAPL.RPT!$A$1:$H$531,6,FALSE)</f>
        <v>A</v>
      </c>
      <c r="G87" s="9" t="str">
        <f>VLOOKUP(A87,[1]ESTEJEFGASAPL.RPT!$A$1:$H$531,7,FALSE)</f>
        <v>241</v>
      </c>
      <c r="H87" s="9">
        <f>VLOOKUP(A87,[1]ESTEJEFGASAPL.RPT!$A$1:$H$531,8,FALSE)</f>
        <v>22751</v>
      </c>
      <c r="I87" s="10">
        <f>VLOOKUP(A87,[2]ESTEJEFGASAPL.RPT!$A$1:$J$553,7,FALSE)</f>
        <v>0</v>
      </c>
      <c r="J87" s="10">
        <f>VLOOKUP($A87,[2]ESTEJEFGASAPL.RPT!$A$1:$J$553,8,FALSE)</f>
        <v>9400</v>
      </c>
      <c r="K87" s="10">
        <f>VLOOKUP($A87,[2]ESTEJEFGASAPL.RPT!$A$1:$J$553,9,FALSE)</f>
        <v>9400</v>
      </c>
      <c r="L87" s="10">
        <f>VLOOKUP($A87,[2]ESTEJEFGASAPL.RPT!$A$1:$J$553,10,FALSE)</f>
        <v>5455</v>
      </c>
    </row>
    <row r="88" spans="1:12" ht="15" x14ac:dyDescent="0.25">
      <c r="A88" s="1" t="str">
        <f t="shared" si="1"/>
        <v>A24122754</v>
      </c>
      <c r="B88" s="8" t="s">
        <v>5</v>
      </c>
      <c r="C88" s="8" t="s">
        <v>6</v>
      </c>
      <c r="D88" s="8" t="s">
        <v>359</v>
      </c>
      <c r="E88" s="8" t="s">
        <v>358</v>
      </c>
      <c r="F88" s="9" t="str">
        <f>VLOOKUP(A88,[1]ESTEJEFGASAPL.RPT!$A$1:$H$531,6,FALSE)</f>
        <v>A</v>
      </c>
      <c r="G88" s="9" t="str">
        <f>VLOOKUP(A88,[1]ESTEJEFGASAPL.RPT!$A$1:$H$531,7,FALSE)</f>
        <v>241</v>
      </c>
      <c r="H88" s="9">
        <f>VLOOKUP(A88,[1]ESTEJEFGASAPL.RPT!$A$1:$H$531,8,FALSE)</f>
        <v>22754</v>
      </c>
      <c r="I88" s="10">
        <f>VLOOKUP(A88,[2]ESTEJEFGASAPL.RPT!$A$1:$J$553,7,FALSE)</f>
        <v>0</v>
      </c>
      <c r="J88" s="10">
        <f>VLOOKUP($A88,[2]ESTEJEFGASAPL.RPT!$A$1:$J$553,8,FALSE)</f>
        <v>43300</v>
      </c>
      <c r="K88" s="10">
        <f>VLOOKUP($A88,[2]ESTEJEFGASAPL.RPT!$A$1:$J$553,9,FALSE)</f>
        <v>43300</v>
      </c>
      <c r="L88" s="10">
        <f>VLOOKUP($A88,[2]ESTEJEFGASAPL.RPT!$A$1:$J$553,10,FALSE)</f>
        <v>43277.07</v>
      </c>
    </row>
    <row r="89" spans="1:12" ht="15" x14ac:dyDescent="0.25">
      <c r="A89" s="1" t="str">
        <f t="shared" si="1"/>
        <v>A32012004</v>
      </c>
      <c r="B89" s="8" t="s">
        <v>5</v>
      </c>
      <c r="C89" s="8" t="s">
        <v>82</v>
      </c>
      <c r="D89" s="8" t="s">
        <v>198</v>
      </c>
      <c r="E89" s="8" t="s">
        <v>19</v>
      </c>
      <c r="F89" s="9">
        <f>VLOOKUP(A89,[1]ESTEJEFGASAPL.RPT!$A$1:$H$531,6,FALSE)</f>
        <v>0</v>
      </c>
      <c r="G89" s="9" t="str">
        <f>VLOOKUP(A89,[1]ESTEJEFGASAPL.RPT!$A$1:$H$531,7,FALSE)</f>
        <v>3</v>
      </c>
      <c r="H89" s="9" t="str">
        <f>VLOOKUP(A89,[1]ESTEJEFGASAPL.RPT!$A$1:$H$531,8,FALSE)</f>
        <v>1</v>
      </c>
      <c r="I89" s="10">
        <f>VLOOKUP(A89,[2]ESTEJEFGASAPL.RPT!$A$1:$J$553,7,FALSE)</f>
        <v>9000</v>
      </c>
      <c r="J89" s="10">
        <f>VLOOKUP($A89,[2]ESTEJEFGASAPL.RPT!$A$1:$J$553,8,FALSE)</f>
        <v>-9000</v>
      </c>
      <c r="K89" s="10">
        <f>VLOOKUP($A89,[2]ESTEJEFGASAPL.RPT!$A$1:$J$553,9,FALSE)</f>
        <v>0</v>
      </c>
      <c r="L89" s="10">
        <f>VLOOKUP($A89,[2]ESTEJEFGASAPL.RPT!$A$1:$J$553,10,FALSE)</f>
        <v>0</v>
      </c>
    </row>
    <row r="90" spans="1:12" ht="15" x14ac:dyDescent="0.25">
      <c r="A90" s="1" t="str">
        <f t="shared" si="1"/>
        <v>A32012006</v>
      </c>
      <c r="B90" s="8" t="s">
        <v>5</v>
      </c>
      <c r="C90" s="8" t="s">
        <v>82</v>
      </c>
      <c r="D90" s="8" t="s">
        <v>197</v>
      </c>
      <c r="E90" s="8" t="s">
        <v>20</v>
      </c>
      <c r="F90" s="9">
        <f>VLOOKUP(A90,[1]ESTEJEFGASAPL.RPT!$A$1:$H$531,6,FALSE)</f>
        <v>0</v>
      </c>
      <c r="G90" s="9" t="str">
        <f>VLOOKUP(A90,[1]ESTEJEFGASAPL.RPT!$A$1:$H$531,7,FALSE)</f>
        <v>3</v>
      </c>
      <c r="H90" s="9" t="str">
        <f>VLOOKUP(A90,[1]ESTEJEFGASAPL.RPT!$A$1:$H$531,8,FALSE)</f>
        <v>1</v>
      </c>
      <c r="I90" s="10">
        <f>VLOOKUP(A90,[2]ESTEJEFGASAPL.RPT!$A$1:$J$553,7,FALSE)</f>
        <v>3000</v>
      </c>
      <c r="J90" s="10">
        <f>VLOOKUP($A90,[2]ESTEJEFGASAPL.RPT!$A$1:$J$553,8,FALSE)</f>
        <v>-3000</v>
      </c>
      <c r="K90" s="10">
        <f>VLOOKUP($A90,[2]ESTEJEFGASAPL.RPT!$A$1:$J$553,9,FALSE)</f>
        <v>0</v>
      </c>
      <c r="L90" s="10">
        <f>VLOOKUP($A90,[2]ESTEJEFGASAPL.RPT!$A$1:$J$553,10,FALSE)</f>
        <v>0</v>
      </c>
    </row>
    <row r="91" spans="1:12" ht="15" x14ac:dyDescent="0.25">
      <c r="A91" s="1" t="str">
        <f t="shared" si="1"/>
        <v>A32012100</v>
      </c>
      <c r="B91" s="8" t="s">
        <v>5</v>
      </c>
      <c r="C91" s="8" t="s">
        <v>82</v>
      </c>
      <c r="D91" s="8" t="s">
        <v>196</v>
      </c>
      <c r="E91" s="8" t="s">
        <v>21</v>
      </c>
      <c r="F91" s="9">
        <f>VLOOKUP(A91,[1]ESTEJEFGASAPL.RPT!$A$1:$H$531,6,FALSE)</f>
        <v>0</v>
      </c>
      <c r="G91" s="9" t="str">
        <f>VLOOKUP(A91,[1]ESTEJEFGASAPL.RPT!$A$1:$H$531,7,FALSE)</f>
        <v>3</v>
      </c>
      <c r="H91" s="9" t="str">
        <f>VLOOKUP(A91,[1]ESTEJEFGASAPL.RPT!$A$1:$H$531,8,FALSE)</f>
        <v>1</v>
      </c>
      <c r="I91" s="10">
        <f>VLOOKUP(A91,[2]ESTEJEFGASAPL.RPT!$A$1:$J$553,7,FALSE)</f>
        <v>6000</v>
      </c>
      <c r="J91" s="10">
        <f>VLOOKUP($A91,[2]ESTEJEFGASAPL.RPT!$A$1:$J$553,8,FALSE)</f>
        <v>-6000</v>
      </c>
      <c r="K91" s="10">
        <f>VLOOKUP($A91,[2]ESTEJEFGASAPL.RPT!$A$1:$J$553,9,FALSE)</f>
        <v>0</v>
      </c>
      <c r="L91" s="10">
        <f>VLOOKUP($A91,[2]ESTEJEFGASAPL.RPT!$A$1:$J$553,10,FALSE)</f>
        <v>0</v>
      </c>
    </row>
    <row r="92" spans="1:12" ht="15" x14ac:dyDescent="0.25">
      <c r="A92" s="1" t="str">
        <f t="shared" si="1"/>
        <v>A32012101</v>
      </c>
      <c r="B92" s="8" t="s">
        <v>5</v>
      </c>
      <c r="C92" s="8" t="s">
        <v>82</v>
      </c>
      <c r="D92" s="8" t="s">
        <v>195</v>
      </c>
      <c r="E92" s="8" t="s">
        <v>22</v>
      </c>
      <c r="F92" s="9">
        <f>VLOOKUP(A92,[1]ESTEJEFGASAPL.RPT!$A$1:$H$531,6,FALSE)</f>
        <v>0</v>
      </c>
      <c r="G92" s="9" t="str">
        <f>VLOOKUP(A92,[1]ESTEJEFGASAPL.RPT!$A$1:$H$531,7,FALSE)</f>
        <v>3</v>
      </c>
      <c r="H92" s="9" t="str">
        <f>VLOOKUP(A92,[1]ESTEJEFGASAPL.RPT!$A$1:$H$531,8,FALSE)</f>
        <v>1</v>
      </c>
      <c r="I92" s="10">
        <f>VLOOKUP(A92,[2]ESTEJEFGASAPL.RPT!$A$1:$J$553,7,FALSE)</f>
        <v>5000</v>
      </c>
      <c r="J92" s="10">
        <f>VLOOKUP($A92,[2]ESTEJEFGASAPL.RPT!$A$1:$J$553,8,FALSE)</f>
        <v>-5000</v>
      </c>
      <c r="K92" s="10">
        <f>VLOOKUP($A92,[2]ESTEJEFGASAPL.RPT!$A$1:$J$553,9,FALSE)</f>
        <v>0</v>
      </c>
      <c r="L92" s="10">
        <f>VLOOKUP($A92,[2]ESTEJEFGASAPL.RPT!$A$1:$J$553,10,FALSE)</f>
        <v>0</v>
      </c>
    </row>
    <row r="93" spans="1:12" ht="15" x14ac:dyDescent="0.25">
      <c r="A93" s="1" t="str">
        <f t="shared" si="1"/>
        <v>A32013000</v>
      </c>
      <c r="B93" s="8" t="s">
        <v>5</v>
      </c>
      <c r="C93" s="8" t="s">
        <v>82</v>
      </c>
      <c r="D93" s="8" t="s">
        <v>194</v>
      </c>
      <c r="E93" s="8" t="s">
        <v>53</v>
      </c>
      <c r="F93" s="9">
        <f>VLOOKUP(A93,[1]ESTEJEFGASAPL.RPT!$A$1:$H$531,6,FALSE)</f>
        <v>0</v>
      </c>
      <c r="G93" s="9" t="str">
        <f>VLOOKUP(A93,[1]ESTEJEFGASAPL.RPT!$A$1:$H$531,7,FALSE)</f>
        <v>3</v>
      </c>
      <c r="H93" s="9" t="str">
        <f>VLOOKUP(A93,[1]ESTEJEFGASAPL.RPT!$A$1:$H$531,8,FALSE)</f>
        <v>1</v>
      </c>
      <c r="I93" s="10">
        <f>VLOOKUP(A93,[2]ESTEJEFGASAPL.RPT!$A$1:$J$553,7,FALSE)</f>
        <v>135000</v>
      </c>
      <c r="J93" s="10">
        <f>VLOOKUP($A93,[2]ESTEJEFGASAPL.RPT!$A$1:$J$553,8,FALSE)</f>
        <v>-50000</v>
      </c>
      <c r="K93" s="10">
        <f>VLOOKUP($A93,[2]ESTEJEFGASAPL.RPT!$A$1:$J$553,9,FALSE)</f>
        <v>85000</v>
      </c>
      <c r="L93" s="10">
        <f>VLOOKUP($A93,[2]ESTEJEFGASAPL.RPT!$A$1:$J$553,10,FALSE)</f>
        <v>66429.25</v>
      </c>
    </row>
    <row r="94" spans="1:12" ht="15" x14ac:dyDescent="0.25">
      <c r="A94" s="1" t="str">
        <f t="shared" si="1"/>
        <v>A32013002</v>
      </c>
      <c r="B94" s="8" t="s">
        <v>5</v>
      </c>
      <c r="C94" s="8" t="s">
        <v>82</v>
      </c>
      <c r="D94" s="8" t="s">
        <v>193</v>
      </c>
      <c r="E94" s="8" t="s">
        <v>54</v>
      </c>
      <c r="F94" s="9">
        <f>VLOOKUP(A94,[1]ESTEJEFGASAPL.RPT!$A$1:$H$531,6,FALSE)</f>
        <v>0</v>
      </c>
      <c r="G94" s="9" t="str">
        <f>VLOOKUP(A94,[1]ESTEJEFGASAPL.RPT!$A$1:$H$531,7,FALSE)</f>
        <v>3</v>
      </c>
      <c r="H94" s="9" t="str">
        <f>VLOOKUP(A94,[1]ESTEJEFGASAPL.RPT!$A$1:$H$531,8,FALSE)</f>
        <v>1</v>
      </c>
      <c r="I94" s="10">
        <f>VLOOKUP(A94,[2]ESTEJEFGASAPL.RPT!$A$1:$J$553,7,FALSE)</f>
        <v>18000</v>
      </c>
      <c r="J94" s="10">
        <f>VLOOKUP($A94,[2]ESTEJEFGASAPL.RPT!$A$1:$J$553,8,FALSE)</f>
        <v>-2000</v>
      </c>
      <c r="K94" s="10">
        <f>VLOOKUP($A94,[2]ESTEJEFGASAPL.RPT!$A$1:$J$553,9,FALSE)</f>
        <v>16000</v>
      </c>
      <c r="L94" s="10">
        <f>VLOOKUP($A94,[2]ESTEJEFGASAPL.RPT!$A$1:$J$553,10,FALSE)</f>
        <v>9554.99</v>
      </c>
    </row>
    <row r="95" spans="1:12" ht="15" x14ac:dyDescent="0.25">
      <c r="A95" s="1" t="str">
        <f t="shared" si="1"/>
        <v>A32015000</v>
      </c>
      <c r="B95" s="8" t="s">
        <v>5</v>
      </c>
      <c r="C95" s="8" t="s">
        <v>82</v>
      </c>
      <c r="D95" s="8" t="s">
        <v>192</v>
      </c>
      <c r="E95" s="8" t="s">
        <v>24</v>
      </c>
      <c r="F95" s="9">
        <f>VLOOKUP(A95,[1]ESTEJEFGASAPL.RPT!$A$1:$H$531,6,FALSE)</f>
        <v>0</v>
      </c>
      <c r="G95" s="9" t="str">
        <f>VLOOKUP(A95,[1]ESTEJEFGASAPL.RPT!$A$1:$H$531,7,FALSE)</f>
        <v>3</v>
      </c>
      <c r="H95" s="9" t="str">
        <f>VLOOKUP(A95,[1]ESTEJEFGASAPL.RPT!$A$1:$H$531,8,FALSE)</f>
        <v>1</v>
      </c>
      <c r="I95" s="10">
        <f>VLOOKUP(A95,[2]ESTEJEFGASAPL.RPT!$A$1:$J$553,7,FALSE)</f>
        <v>30000</v>
      </c>
      <c r="J95" s="10">
        <f>VLOOKUP($A95,[2]ESTEJEFGASAPL.RPT!$A$1:$J$553,8,FALSE)</f>
        <v>-8000</v>
      </c>
      <c r="K95" s="10">
        <f>VLOOKUP($A95,[2]ESTEJEFGASAPL.RPT!$A$1:$J$553,9,FALSE)</f>
        <v>22000</v>
      </c>
      <c r="L95" s="10">
        <f>VLOOKUP($A95,[2]ESTEJEFGASAPL.RPT!$A$1:$J$553,10,FALSE)</f>
        <v>15978.98</v>
      </c>
    </row>
    <row r="96" spans="1:12" ht="15" x14ac:dyDescent="0.25">
      <c r="A96" s="1" t="str">
        <f t="shared" si="1"/>
        <v>A32016000</v>
      </c>
      <c r="B96" s="8" t="s">
        <v>5</v>
      </c>
      <c r="C96" s="8" t="s">
        <v>82</v>
      </c>
      <c r="D96" s="8" t="s">
        <v>190</v>
      </c>
      <c r="E96" s="8" t="s">
        <v>27</v>
      </c>
      <c r="F96" s="9">
        <f>VLOOKUP(A96,[1]ESTEJEFGASAPL.RPT!$A$1:$H$531,6,FALSE)</f>
        <v>0</v>
      </c>
      <c r="G96" s="9" t="str">
        <f>VLOOKUP(A96,[1]ESTEJEFGASAPL.RPT!$A$1:$H$531,7,FALSE)</f>
        <v>3</v>
      </c>
      <c r="H96" s="9" t="str">
        <f>VLOOKUP(A96,[1]ESTEJEFGASAPL.RPT!$A$1:$H$531,8,FALSE)</f>
        <v>1</v>
      </c>
      <c r="I96" s="10">
        <f>VLOOKUP(A96,[2]ESTEJEFGASAPL.RPT!$A$1:$J$553,7,FALSE)</f>
        <v>64000</v>
      </c>
      <c r="J96" s="10">
        <f>VLOOKUP($A96,[2]ESTEJEFGASAPL.RPT!$A$1:$J$553,8,FALSE)</f>
        <v>-9000</v>
      </c>
      <c r="K96" s="10">
        <f>VLOOKUP($A96,[2]ESTEJEFGASAPL.RPT!$A$1:$J$553,9,FALSE)</f>
        <v>55000</v>
      </c>
      <c r="L96" s="10">
        <f>VLOOKUP($A96,[2]ESTEJEFGASAPL.RPT!$A$1:$J$553,10,FALSE)</f>
        <v>40312.300000000003</v>
      </c>
    </row>
    <row r="97" spans="1:12" ht="15" x14ac:dyDescent="0.25">
      <c r="A97" s="1" t="str">
        <f t="shared" si="1"/>
        <v>A32016200</v>
      </c>
      <c r="B97" s="8" t="s">
        <v>5</v>
      </c>
      <c r="C97" s="8" t="s">
        <v>82</v>
      </c>
      <c r="D97" s="8" t="s">
        <v>189</v>
      </c>
      <c r="E97" s="8" t="s">
        <v>28</v>
      </c>
      <c r="F97" s="9">
        <f>VLOOKUP(A97,[1]ESTEJEFGASAPL.RPT!$A$1:$H$531,6,FALSE)</f>
        <v>0</v>
      </c>
      <c r="G97" s="9" t="str">
        <f>VLOOKUP(A97,[1]ESTEJEFGASAPL.RPT!$A$1:$H$531,7,FALSE)</f>
        <v>3</v>
      </c>
      <c r="H97" s="9" t="str">
        <f>VLOOKUP(A97,[1]ESTEJEFGASAPL.RPT!$A$1:$H$531,8,FALSE)</f>
        <v>1</v>
      </c>
      <c r="I97" s="10">
        <f>VLOOKUP(A97,[2]ESTEJEFGASAPL.RPT!$A$1:$J$553,7,FALSE)</f>
        <v>2000</v>
      </c>
      <c r="J97" s="10">
        <f>VLOOKUP($A97,[2]ESTEJEFGASAPL.RPT!$A$1:$J$553,8,FALSE)</f>
        <v>0</v>
      </c>
      <c r="K97" s="10">
        <f>VLOOKUP($A97,[2]ESTEJEFGASAPL.RPT!$A$1:$J$553,9,FALSE)</f>
        <v>2000</v>
      </c>
      <c r="L97" s="10">
        <f>VLOOKUP($A97,[2]ESTEJEFGASAPL.RPT!$A$1:$J$553,10,FALSE)</f>
        <v>686.28</v>
      </c>
    </row>
    <row r="98" spans="1:12" ht="15" x14ac:dyDescent="0.25">
      <c r="A98" s="1" t="str">
        <f t="shared" si="1"/>
        <v>A32016204</v>
      </c>
      <c r="B98" s="8" t="s">
        <v>5</v>
      </c>
      <c r="C98" s="8" t="s">
        <v>82</v>
      </c>
      <c r="D98" s="8" t="s">
        <v>188</v>
      </c>
      <c r="E98" s="8" t="s">
        <v>29</v>
      </c>
      <c r="F98" s="9">
        <f>VLOOKUP(A98,[1]ESTEJEFGASAPL.RPT!$A$1:$H$531,6,FALSE)</f>
        <v>0</v>
      </c>
      <c r="G98" s="9" t="str">
        <f>VLOOKUP(A98,[1]ESTEJEFGASAPL.RPT!$A$1:$H$531,7,FALSE)</f>
        <v>3</v>
      </c>
      <c r="H98" s="9" t="str">
        <f>VLOOKUP(A98,[1]ESTEJEFGASAPL.RPT!$A$1:$H$531,8,FALSE)</f>
        <v>1</v>
      </c>
      <c r="I98" s="10">
        <f>VLOOKUP(A98,[2]ESTEJEFGASAPL.RPT!$A$1:$J$553,7,FALSE)</f>
        <v>5000</v>
      </c>
      <c r="J98" s="10">
        <f>VLOOKUP($A98,[2]ESTEJEFGASAPL.RPT!$A$1:$J$553,8,FALSE)</f>
        <v>-3000</v>
      </c>
      <c r="K98" s="10">
        <f>VLOOKUP($A98,[2]ESTEJEFGASAPL.RPT!$A$1:$J$553,9,FALSE)</f>
        <v>2000</v>
      </c>
      <c r="L98" s="10">
        <f>VLOOKUP($A98,[2]ESTEJEFGASAPL.RPT!$A$1:$J$553,10,FALSE)</f>
        <v>240.71</v>
      </c>
    </row>
    <row r="99" spans="1:12" ht="15" x14ac:dyDescent="0.25">
      <c r="A99" s="1" t="str">
        <f t="shared" si="1"/>
        <v>A32016205</v>
      </c>
      <c r="B99" s="8" t="s">
        <v>5</v>
      </c>
      <c r="C99" s="8" t="s">
        <v>82</v>
      </c>
      <c r="D99" s="8" t="s">
        <v>187</v>
      </c>
      <c r="E99" s="8" t="s">
        <v>30</v>
      </c>
      <c r="F99" s="9">
        <f>VLOOKUP(A99,[1]ESTEJEFGASAPL.RPT!$A$1:$H$531,6,FALSE)</f>
        <v>0</v>
      </c>
      <c r="G99" s="9" t="str">
        <f>VLOOKUP(A99,[1]ESTEJEFGASAPL.RPT!$A$1:$H$531,7,FALSE)</f>
        <v>3</v>
      </c>
      <c r="H99" s="9" t="str">
        <f>VLOOKUP(A99,[1]ESTEJEFGASAPL.RPT!$A$1:$H$531,8,FALSE)</f>
        <v>1</v>
      </c>
      <c r="I99" s="10">
        <f>VLOOKUP(A99,[2]ESTEJEFGASAPL.RPT!$A$1:$J$553,7,FALSE)</f>
        <v>400</v>
      </c>
      <c r="J99" s="10">
        <f>VLOOKUP($A99,[2]ESTEJEFGASAPL.RPT!$A$1:$J$553,8,FALSE)</f>
        <v>0</v>
      </c>
      <c r="K99" s="10">
        <f>VLOOKUP($A99,[2]ESTEJEFGASAPL.RPT!$A$1:$J$553,9,FALSE)</f>
        <v>400</v>
      </c>
      <c r="L99" s="10">
        <f>VLOOKUP($A99,[2]ESTEJEFGASAPL.RPT!$A$1:$J$553,10,FALSE)</f>
        <v>191.17</v>
      </c>
    </row>
    <row r="100" spans="1:12" ht="15" x14ac:dyDescent="0.25">
      <c r="A100" s="1" t="str">
        <f t="shared" si="1"/>
        <v>A32016209</v>
      </c>
      <c r="B100" s="8" t="s">
        <v>5</v>
      </c>
      <c r="C100" s="8" t="s">
        <v>82</v>
      </c>
      <c r="D100" s="8" t="s">
        <v>186</v>
      </c>
      <c r="E100" s="8" t="s">
        <v>31</v>
      </c>
      <c r="F100" s="9">
        <f>VLOOKUP(A100,[1]ESTEJEFGASAPL.RPT!$A$1:$H$531,6,FALSE)</f>
        <v>0</v>
      </c>
      <c r="G100" s="9" t="str">
        <f>VLOOKUP(A100,[1]ESTEJEFGASAPL.RPT!$A$1:$H$531,7,FALSE)</f>
        <v>3</v>
      </c>
      <c r="H100" s="9" t="str">
        <f>VLOOKUP(A100,[1]ESTEJEFGASAPL.RPT!$A$1:$H$531,8,FALSE)</f>
        <v>1</v>
      </c>
      <c r="I100" s="10">
        <f>VLOOKUP(A100,[2]ESTEJEFGASAPL.RPT!$A$1:$J$553,7,FALSE)</f>
        <v>300</v>
      </c>
      <c r="J100" s="10">
        <f>VLOOKUP($A100,[2]ESTEJEFGASAPL.RPT!$A$1:$J$553,8,FALSE)</f>
        <v>0</v>
      </c>
      <c r="K100" s="10">
        <f>VLOOKUP($A100,[2]ESTEJEFGASAPL.RPT!$A$1:$J$553,9,FALSE)</f>
        <v>300</v>
      </c>
      <c r="L100" s="10">
        <f>VLOOKUP($A100,[2]ESTEJEFGASAPL.RPT!$A$1:$J$553,10,FALSE)</f>
        <v>88.01</v>
      </c>
    </row>
    <row r="101" spans="1:12" ht="15" x14ac:dyDescent="0.25">
      <c r="A101" s="1" t="str">
        <f t="shared" si="1"/>
        <v>A32020600</v>
      </c>
      <c r="B101" s="8" t="s">
        <v>5</v>
      </c>
      <c r="C101" s="8" t="s">
        <v>82</v>
      </c>
      <c r="D101" s="8" t="s">
        <v>234</v>
      </c>
      <c r="E101" s="8" t="s">
        <v>34</v>
      </c>
      <c r="F101" s="9" t="str">
        <f>VLOOKUP(A101,[1]ESTEJEFGASAPL.RPT!$A$1:$H$531,6,FALSE)</f>
        <v>A</v>
      </c>
      <c r="G101" s="9" t="str">
        <f>VLOOKUP(A101,[1]ESTEJEFGASAPL.RPT!$A$1:$H$531,7,FALSE)</f>
        <v>320</v>
      </c>
      <c r="H101" s="9" t="str">
        <f>VLOOKUP(A101,[1]ESTEJEFGASAPL.RPT!$A$1:$H$531,8,FALSE)</f>
        <v>206</v>
      </c>
      <c r="I101" s="10">
        <f>VLOOKUP(A101,[2]ESTEJEFGASAPL.RPT!$A$1:$J$553,7,FALSE)</f>
        <v>1500</v>
      </c>
      <c r="J101" s="10">
        <f>VLOOKUP($A101,[2]ESTEJEFGASAPL.RPT!$A$1:$J$553,8,FALSE)</f>
        <v>0</v>
      </c>
      <c r="K101" s="10">
        <f>VLOOKUP($A101,[2]ESTEJEFGASAPL.RPT!$A$1:$J$553,9,FALSE)</f>
        <v>1500</v>
      </c>
      <c r="L101" s="10">
        <f>VLOOKUP($A101,[2]ESTEJEFGASAPL.RPT!$A$1:$J$553,10,FALSE)</f>
        <v>564.32000000000005</v>
      </c>
    </row>
    <row r="102" spans="1:12" ht="15" x14ac:dyDescent="0.25">
      <c r="A102" s="1" t="str">
        <f t="shared" si="1"/>
        <v>A32021200</v>
      </c>
      <c r="B102" s="8" t="s">
        <v>5</v>
      </c>
      <c r="C102" s="8" t="s">
        <v>82</v>
      </c>
      <c r="D102" s="8" t="s">
        <v>233</v>
      </c>
      <c r="E102" s="8" t="s">
        <v>35</v>
      </c>
      <c r="F102" s="9" t="str">
        <f>VLOOKUP(A102,[1]ESTEJEFGASAPL.RPT!$A$1:$H$531,6,FALSE)</f>
        <v>A</v>
      </c>
      <c r="G102" s="9" t="str">
        <f>VLOOKUP(A102,[1]ESTEJEFGASAPL.RPT!$A$1:$H$531,7,FALSE)</f>
        <v>320</v>
      </c>
      <c r="H102" s="9" t="str">
        <f>VLOOKUP(A102,[1]ESTEJEFGASAPL.RPT!$A$1:$H$531,8,FALSE)</f>
        <v>212</v>
      </c>
      <c r="I102" s="10">
        <f>VLOOKUP(A102,[2]ESTEJEFGASAPL.RPT!$A$1:$J$553,7,FALSE)</f>
        <v>2000</v>
      </c>
      <c r="J102" s="10">
        <f>VLOOKUP($A102,[2]ESTEJEFGASAPL.RPT!$A$1:$J$553,8,FALSE)</f>
        <v>0</v>
      </c>
      <c r="K102" s="10">
        <f>VLOOKUP($A102,[2]ESTEJEFGASAPL.RPT!$A$1:$J$553,9,FALSE)</f>
        <v>2000</v>
      </c>
      <c r="L102" s="10">
        <f>VLOOKUP($A102,[2]ESTEJEFGASAPL.RPT!$A$1:$J$553,10,FALSE)</f>
        <v>444.68</v>
      </c>
    </row>
    <row r="103" spans="1:12" ht="15" x14ac:dyDescent="0.25">
      <c r="A103" s="1" t="str">
        <f t="shared" si="1"/>
        <v>A32022100</v>
      </c>
      <c r="B103" s="8" t="s">
        <v>5</v>
      </c>
      <c r="C103" s="8" t="s">
        <v>82</v>
      </c>
      <c r="D103" s="8" t="s">
        <v>231</v>
      </c>
      <c r="E103" s="8" t="s">
        <v>38</v>
      </c>
      <c r="F103" s="9" t="str">
        <f>VLOOKUP(A103,[1]ESTEJEFGASAPL.RPT!$A$1:$H$531,6,FALSE)</f>
        <v>A</v>
      </c>
      <c r="G103" s="9" t="str">
        <f>VLOOKUP(A103,[1]ESTEJEFGASAPL.RPT!$A$1:$H$531,7,FALSE)</f>
        <v>320</v>
      </c>
      <c r="H103" s="9" t="str">
        <f>VLOOKUP(A103,[1]ESTEJEFGASAPL.RPT!$A$1:$H$531,8,FALSE)</f>
        <v>221</v>
      </c>
      <c r="I103" s="10">
        <f>VLOOKUP(A103,[2]ESTEJEFGASAPL.RPT!$A$1:$J$553,7,FALSE)</f>
        <v>17000</v>
      </c>
      <c r="J103" s="10">
        <f>VLOOKUP($A103,[2]ESTEJEFGASAPL.RPT!$A$1:$J$553,8,FALSE)</f>
        <v>-16990</v>
      </c>
      <c r="K103" s="10">
        <f>VLOOKUP($A103,[2]ESTEJEFGASAPL.RPT!$A$1:$J$553,9,FALSE)</f>
        <v>10</v>
      </c>
      <c r="L103" s="10">
        <f>VLOOKUP($A103,[2]ESTEJEFGASAPL.RPT!$A$1:$J$553,10,FALSE)</f>
        <v>0</v>
      </c>
    </row>
    <row r="104" spans="1:12" ht="15" x14ac:dyDescent="0.25">
      <c r="A104" s="1" t="str">
        <f t="shared" si="1"/>
        <v>A32022101</v>
      </c>
      <c r="B104" s="8" t="s">
        <v>5</v>
      </c>
      <c r="C104" s="8" t="s">
        <v>82</v>
      </c>
      <c r="D104" s="8" t="s">
        <v>230</v>
      </c>
      <c r="E104" s="8" t="s">
        <v>39</v>
      </c>
      <c r="F104" s="9" t="str">
        <f>VLOOKUP(A104,[1]ESTEJEFGASAPL.RPT!$A$1:$H$531,6,FALSE)</f>
        <v>A</v>
      </c>
      <c r="G104" s="9" t="str">
        <f>VLOOKUP(A104,[1]ESTEJEFGASAPL.RPT!$A$1:$H$531,7,FALSE)</f>
        <v>320</v>
      </c>
      <c r="H104" s="9" t="str">
        <f>VLOOKUP(A104,[1]ESTEJEFGASAPL.RPT!$A$1:$H$531,8,FALSE)</f>
        <v>221</v>
      </c>
      <c r="I104" s="10">
        <f>VLOOKUP(A104,[2]ESTEJEFGASAPL.RPT!$A$1:$J$553,7,FALSE)</f>
        <v>800</v>
      </c>
      <c r="J104" s="10">
        <f>VLOOKUP($A104,[2]ESTEJEFGASAPL.RPT!$A$1:$J$553,8,FALSE)</f>
        <v>0</v>
      </c>
      <c r="K104" s="10">
        <f>VLOOKUP($A104,[2]ESTEJEFGASAPL.RPT!$A$1:$J$553,9,FALSE)</f>
        <v>800</v>
      </c>
      <c r="L104" s="10">
        <f>VLOOKUP($A104,[2]ESTEJEFGASAPL.RPT!$A$1:$J$553,10,FALSE)</f>
        <v>0</v>
      </c>
    </row>
    <row r="105" spans="1:12" ht="15" x14ac:dyDescent="0.25">
      <c r="A105" s="1" t="str">
        <f t="shared" si="1"/>
        <v>A32022200</v>
      </c>
      <c r="B105" s="8" t="s">
        <v>5</v>
      </c>
      <c r="C105" s="8" t="s">
        <v>82</v>
      </c>
      <c r="D105" s="8" t="s">
        <v>228</v>
      </c>
      <c r="E105" s="8" t="s">
        <v>44</v>
      </c>
      <c r="F105" s="9" t="str">
        <f>VLOOKUP(A105,[1]ESTEJEFGASAPL.RPT!$A$1:$H$531,6,FALSE)</f>
        <v>A</v>
      </c>
      <c r="G105" s="9" t="str">
        <f>VLOOKUP(A105,[1]ESTEJEFGASAPL.RPT!$A$1:$H$531,7,FALSE)</f>
        <v>320</v>
      </c>
      <c r="H105" s="9" t="str">
        <f>VLOOKUP(A105,[1]ESTEJEFGASAPL.RPT!$A$1:$H$531,8,FALSE)</f>
        <v>222</v>
      </c>
      <c r="I105" s="10">
        <f>VLOOKUP(A105,[2]ESTEJEFGASAPL.RPT!$A$1:$J$553,7,FALSE)</f>
        <v>4500</v>
      </c>
      <c r="J105" s="10">
        <f>VLOOKUP($A105,[2]ESTEJEFGASAPL.RPT!$A$1:$J$553,8,FALSE)</f>
        <v>0</v>
      </c>
      <c r="K105" s="10">
        <f>VLOOKUP($A105,[2]ESTEJEFGASAPL.RPT!$A$1:$J$553,9,FALSE)</f>
        <v>4500</v>
      </c>
      <c r="L105" s="10">
        <f>VLOOKUP($A105,[2]ESTEJEFGASAPL.RPT!$A$1:$J$553,10,FALSE)</f>
        <v>1391.43</v>
      </c>
    </row>
    <row r="106" spans="1:12" ht="15" x14ac:dyDescent="0.25">
      <c r="A106" s="1" t="str">
        <f t="shared" si="1"/>
        <v>A32022201</v>
      </c>
      <c r="B106" s="8" t="s">
        <v>5</v>
      </c>
      <c r="C106" s="8" t="s">
        <v>82</v>
      </c>
      <c r="D106" s="8" t="s">
        <v>227</v>
      </c>
      <c r="E106" s="8" t="s">
        <v>45</v>
      </c>
      <c r="F106" s="9" t="str">
        <f>VLOOKUP(A106,[1]ESTEJEFGASAPL.RPT!$A$1:$H$531,6,FALSE)</f>
        <v>A</v>
      </c>
      <c r="G106" s="9" t="str">
        <f>VLOOKUP(A106,[1]ESTEJEFGASAPL.RPT!$A$1:$H$531,7,FALSE)</f>
        <v>320</v>
      </c>
      <c r="H106" s="9" t="str">
        <f>VLOOKUP(A106,[1]ESTEJEFGASAPL.RPT!$A$1:$H$531,8,FALSE)</f>
        <v>222</v>
      </c>
      <c r="I106" s="10">
        <f>VLOOKUP(A106,[2]ESTEJEFGASAPL.RPT!$A$1:$J$553,7,FALSE)</f>
        <v>5000</v>
      </c>
      <c r="J106" s="10">
        <f>VLOOKUP($A106,[2]ESTEJEFGASAPL.RPT!$A$1:$J$553,8,FALSE)</f>
        <v>0</v>
      </c>
      <c r="K106" s="10">
        <f>VLOOKUP($A106,[2]ESTEJEFGASAPL.RPT!$A$1:$J$553,9,FALSE)</f>
        <v>5000</v>
      </c>
      <c r="L106" s="10">
        <f>VLOOKUP($A106,[2]ESTEJEFGASAPL.RPT!$A$1:$J$553,10,FALSE)</f>
        <v>4878.18</v>
      </c>
    </row>
    <row r="107" spans="1:12" ht="15" x14ac:dyDescent="0.25">
      <c r="A107" s="1" t="str">
        <f t="shared" si="1"/>
        <v>A32022699</v>
      </c>
      <c r="B107" s="8" t="s">
        <v>5</v>
      </c>
      <c r="C107" s="8" t="s">
        <v>82</v>
      </c>
      <c r="D107" s="8" t="s">
        <v>203</v>
      </c>
      <c r="E107" s="8" t="s">
        <v>83</v>
      </c>
      <c r="F107" s="9" t="str">
        <f>VLOOKUP(A107,[1]ESTEJEFGASAPL.RPT!$A$1:$H$531,6,FALSE)</f>
        <v>A</v>
      </c>
      <c r="G107" s="9" t="str">
        <f>VLOOKUP(A107,[1]ESTEJEFGASAPL.RPT!$A$1:$H$531,7,FALSE)</f>
        <v>320</v>
      </c>
      <c r="H107" s="9" t="str">
        <f>VLOOKUP(A107,[1]ESTEJEFGASAPL.RPT!$A$1:$H$531,8,FALSE)</f>
        <v>226</v>
      </c>
      <c r="I107" s="10">
        <f>VLOOKUP(A107,[2]ESTEJEFGASAPL.RPT!$A$1:$J$553,7,FALSE)</f>
        <v>36000</v>
      </c>
      <c r="J107" s="10">
        <f>VLOOKUP($A107,[2]ESTEJEFGASAPL.RPT!$A$1:$J$553,8,FALSE)</f>
        <v>0</v>
      </c>
      <c r="K107" s="10">
        <f>VLOOKUP($A107,[2]ESTEJEFGASAPL.RPT!$A$1:$J$553,9,FALSE)</f>
        <v>36000</v>
      </c>
      <c r="L107" s="10">
        <f>VLOOKUP($A107,[2]ESTEJEFGASAPL.RPT!$A$1:$J$553,10,FALSE)</f>
        <v>22128.98</v>
      </c>
    </row>
    <row r="108" spans="1:12" ht="15" x14ac:dyDescent="0.25">
      <c r="A108" s="1" t="str">
        <f t="shared" si="1"/>
        <v>A32022718</v>
      </c>
      <c r="B108" s="8" t="s">
        <v>5</v>
      </c>
      <c r="C108" s="8" t="s">
        <v>82</v>
      </c>
      <c r="D108" s="8" t="s">
        <v>220</v>
      </c>
      <c r="E108" s="8" t="s">
        <v>61</v>
      </c>
      <c r="F108" s="9" t="str">
        <f>VLOOKUP(A108,[1]ESTEJEFGASAPL.RPT!$A$1:$H$531,6,FALSE)</f>
        <v>A</v>
      </c>
      <c r="G108" s="9" t="str">
        <f>VLOOKUP(A108,[1]ESTEJEFGASAPL.RPT!$A$1:$H$531,7,FALSE)</f>
        <v>320</v>
      </c>
      <c r="H108" s="9" t="str">
        <f>VLOOKUP(A108,[1]ESTEJEFGASAPL.RPT!$A$1:$H$531,8,FALSE)</f>
        <v>227</v>
      </c>
      <c r="I108" s="10">
        <f>VLOOKUP(A108,[2]ESTEJEFGASAPL.RPT!$A$1:$J$553,7,FALSE)</f>
        <v>2500</v>
      </c>
      <c r="J108" s="10">
        <f>VLOOKUP($A108,[2]ESTEJEFGASAPL.RPT!$A$1:$J$553,8,FALSE)</f>
        <v>0</v>
      </c>
      <c r="K108" s="10">
        <f>VLOOKUP($A108,[2]ESTEJEFGASAPL.RPT!$A$1:$J$553,9,FALSE)</f>
        <v>2500</v>
      </c>
      <c r="L108" s="10">
        <f>VLOOKUP($A108,[2]ESTEJEFGASAPL.RPT!$A$1:$J$553,10,FALSE)</f>
        <v>705.42</v>
      </c>
    </row>
    <row r="109" spans="1:12" ht="15" x14ac:dyDescent="0.25">
      <c r="A109" s="1" t="str">
        <f t="shared" si="1"/>
        <v>A32022719</v>
      </c>
      <c r="B109" s="8" t="s">
        <v>5</v>
      </c>
      <c r="C109" s="8" t="s">
        <v>82</v>
      </c>
      <c r="D109" s="8" t="s">
        <v>219</v>
      </c>
      <c r="E109" s="8" t="s">
        <v>48</v>
      </c>
      <c r="F109" s="9" t="str">
        <f>VLOOKUP(A109,[1]ESTEJEFGASAPL.RPT!$A$1:$H$531,6,FALSE)</f>
        <v>A</v>
      </c>
      <c r="G109" s="9" t="str">
        <f>VLOOKUP(A109,[1]ESTEJEFGASAPL.RPT!$A$1:$H$531,7,FALSE)</f>
        <v>320</v>
      </c>
      <c r="H109" s="9" t="str">
        <f>VLOOKUP(A109,[1]ESTEJEFGASAPL.RPT!$A$1:$H$531,8,FALSE)</f>
        <v>227</v>
      </c>
      <c r="I109" s="10">
        <f>VLOOKUP(A109,[2]ESTEJEFGASAPL.RPT!$A$1:$J$553,7,FALSE)</f>
        <v>5000</v>
      </c>
      <c r="J109" s="10">
        <f>VLOOKUP($A109,[2]ESTEJEFGASAPL.RPT!$A$1:$J$553,8,FALSE)</f>
        <v>0</v>
      </c>
      <c r="K109" s="10">
        <f>VLOOKUP($A109,[2]ESTEJEFGASAPL.RPT!$A$1:$J$553,9,FALSE)</f>
        <v>5000</v>
      </c>
      <c r="L109" s="10">
        <f>VLOOKUP($A109,[2]ESTEJEFGASAPL.RPT!$A$1:$J$553,10,FALSE)</f>
        <v>3517.56</v>
      </c>
    </row>
    <row r="110" spans="1:12" ht="15" x14ac:dyDescent="0.25">
      <c r="A110" s="1" t="str">
        <f t="shared" si="1"/>
        <v>A32022745</v>
      </c>
      <c r="B110" s="8" t="s">
        <v>5</v>
      </c>
      <c r="C110" s="8" t="s">
        <v>82</v>
      </c>
      <c r="D110" s="8" t="s">
        <v>357</v>
      </c>
      <c r="E110" s="8" t="s">
        <v>84</v>
      </c>
      <c r="F110" s="9" t="str">
        <f>VLOOKUP(A110,[1]ESTEJEFGASAPL.RPT!$A$1:$H$531,6,FALSE)</f>
        <v>A</v>
      </c>
      <c r="G110" s="9" t="str">
        <f>VLOOKUP(A110,[1]ESTEJEFGASAPL.RPT!$A$1:$H$531,7,FALSE)</f>
        <v>320</v>
      </c>
      <c r="H110" s="9" t="str">
        <f>VLOOKUP(A110,[1]ESTEJEFGASAPL.RPT!$A$1:$H$531,8,FALSE)</f>
        <v>227</v>
      </c>
      <c r="I110" s="10">
        <f>VLOOKUP(A110,[2]ESTEJEFGASAPL.RPT!$A$1:$J$553,7,FALSE)</f>
        <v>70000</v>
      </c>
      <c r="J110" s="10">
        <f>VLOOKUP($A110,[2]ESTEJEFGASAPL.RPT!$A$1:$J$553,8,FALSE)</f>
        <v>160000</v>
      </c>
      <c r="K110" s="10">
        <f>VLOOKUP($A110,[2]ESTEJEFGASAPL.RPT!$A$1:$J$553,9,FALSE)</f>
        <v>230000</v>
      </c>
      <c r="L110" s="10">
        <f>VLOOKUP($A110,[2]ESTEJEFGASAPL.RPT!$A$1:$J$553,10,FALSE)</f>
        <v>30033.63</v>
      </c>
    </row>
    <row r="111" spans="1:12" ht="15" x14ac:dyDescent="0.25">
      <c r="A111" s="1" t="str">
        <f t="shared" si="1"/>
        <v>A32022799</v>
      </c>
      <c r="B111" s="8" t="s">
        <v>5</v>
      </c>
      <c r="C111" s="8" t="s">
        <v>82</v>
      </c>
      <c r="D111" s="8" t="s">
        <v>314</v>
      </c>
      <c r="E111" s="8" t="s">
        <v>67</v>
      </c>
      <c r="F111" s="9" t="str">
        <f>VLOOKUP(A111,[1]ESTEJEFGASAPL.RPT!$A$1:$H$531,6,FALSE)</f>
        <v>A</v>
      </c>
      <c r="G111" s="9" t="str">
        <f>VLOOKUP(A111,[1]ESTEJEFGASAPL.RPT!$A$1:$H$531,7,FALSE)</f>
        <v>320</v>
      </c>
      <c r="H111" s="9" t="str">
        <f>VLOOKUP(A111,[1]ESTEJEFGASAPL.RPT!$A$1:$H$531,8,FALSE)</f>
        <v>227</v>
      </c>
      <c r="I111" s="10">
        <f>VLOOKUP(A111,[2]ESTEJEFGASAPL.RPT!$A$1:$J$553,7,FALSE)</f>
        <v>5000</v>
      </c>
      <c r="J111" s="10">
        <f>VLOOKUP($A111,[2]ESTEJEFGASAPL.RPT!$A$1:$J$553,8,FALSE)</f>
        <v>0</v>
      </c>
      <c r="K111" s="10">
        <f>VLOOKUP($A111,[2]ESTEJEFGASAPL.RPT!$A$1:$J$553,9,FALSE)</f>
        <v>5000</v>
      </c>
      <c r="L111" s="10">
        <f>VLOOKUP($A111,[2]ESTEJEFGASAPL.RPT!$A$1:$J$553,10,FALSE)</f>
        <v>5148.74</v>
      </c>
    </row>
    <row r="112" spans="1:12" ht="15" x14ac:dyDescent="0.25">
      <c r="A112" s="1" t="str">
        <f t="shared" si="1"/>
        <v>A32042200</v>
      </c>
      <c r="B112" s="8" t="s">
        <v>5</v>
      </c>
      <c r="C112" s="8" t="s">
        <v>82</v>
      </c>
      <c r="D112" s="8" t="s">
        <v>356</v>
      </c>
      <c r="E112" s="8" t="s">
        <v>85</v>
      </c>
      <c r="F112" s="9" t="str">
        <f>VLOOKUP(A112,[1]ESTEJEFGASAPL.RPT!$A$1:$H$531,6,FALSE)</f>
        <v>A</v>
      </c>
      <c r="G112" s="9" t="str">
        <f>VLOOKUP(A112,[1]ESTEJEFGASAPL.RPT!$A$1:$H$531,7,FALSE)</f>
        <v>320</v>
      </c>
      <c r="H112" s="9" t="str">
        <f>VLOOKUP(A112,[1]ESTEJEFGASAPL.RPT!$A$1:$H$531,8,FALSE)</f>
        <v>422</v>
      </c>
      <c r="I112" s="10">
        <f>VLOOKUP(A112,[2]ESTEJEFGASAPL.RPT!$A$1:$J$553,7,FALSE)</f>
        <v>20000</v>
      </c>
      <c r="J112" s="10">
        <f>VLOOKUP($A112,[2]ESTEJEFGASAPL.RPT!$A$1:$J$553,8,FALSE)</f>
        <v>-7000</v>
      </c>
      <c r="K112" s="10">
        <f>VLOOKUP($A112,[2]ESTEJEFGASAPL.RPT!$A$1:$J$553,9,FALSE)</f>
        <v>13000</v>
      </c>
      <c r="L112" s="10">
        <f>VLOOKUP($A112,[2]ESTEJEFGASAPL.RPT!$A$1:$J$553,10,FALSE)</f>
        <v>11221.27</v>
      </c>
    </row>
    <row r="113" spans="1:12" ht="15" x14ac:dyDescent="0.25">
      <c r="A113" s="1" t="str">
        <f t="shared" si="1"/>
        <v>A32048009</v>
      </c>
      <c r="B113" s="8" t="s">
        <v>5</v>
      </c>
      <c r="C113" s="8" t="s">
        <v>82</v>
      </c>
      <c r="D113" s="8" t="s">
        <v>355</v>
      </c>
      <c r="E113" s="8" t="s">
        <v>86</v>
      </c>
      <c r="F113" s="9" t="str">
        <f>VLOOKUP(A113,[1]ESTEJEFGASAPL.RPT!$A$1:$H$531,6,FALSE)</f>
        <v>A</v>
      </c>
      <c r="G113" s="9" t="str">
        <f>VLOOKUP(A113,[1]ESTEJEFGASAPL.RPT!$A$1:$H$531,7,FALSE)</f>
        <v>320</v>
      </c>
      <c r="H113" s="9" t="str">
        <f>VLOOKUP(A113,[1]ESTEJEFGASAPL.RPT!$A$1:$H$531,8,FALSE)</f>
        <v>480</v>
      </c>
      <c r="I113" s="10">
        <f>VLOOKUP(A113,[2]ESTEJEFGASAPL.RPT!$A$1:$J$553,7,FALSE)</f>
        <v>5000</v>
      </c>
      <c r="J113" s="10">
        <f>VLOOKUP($A113,[2]ESTEJEFGASAPL.RPT!$A$1:$J$553,8,FALSE)</f>
        <v>3038</v>
      </c>
      <c r="K113" s="10">
        <f>VLOOKUP($A113,[2]ESTEJEFGASAPL.RPT!$A$1:$J$553,9,FALSE)</f>
        <v>8038</v>
      </c>
      <c r="L113" s="10">
        <f>VLOOKUP($A113,[2]ESTEJEFGASAPL.RPT!$A$1:$J$553,10,FALSE)</f>
        <v>0</v>
      </c>
    </row>
    <row r="114" spans="1:12" ht="15" x14ac:dyDescent="0.25">
      <c r="A114" s="1" t="str">
        <f t="shared" si="1"/>
        <v>A32048019</v>
      </c>
      <c r="B114" s="8" t="s">
        <v>5</v>
      </c>
      <c r="C114" s="8" t="s">
        <v>82</v>
      </c>
      <c r="D114" s="8" t="s">
        <v>354</v>
      </c>
      <c r="E114" s="8" t="s">
        <v>87</v>
      </c>
      <c r="F114" s="9" t="str">
        <f>VLOOKUP(A114,[1]ESTEJEFGASAPL.RPT!$A$1:$H$531,6,FALSE)</f>
        <v>A</v>
      </c>
      <c r="G114" s="9" t="str">
        <f>VLOOKUP(A114,[1]ESTEJEFGASAPL.RPT!$A$1:$H$531,7,FALSE)</f>
        <v>320</v>
      </c>
      <c r="H114" s="9" t="str">
        <f>VLOOKUP(A114,[1]ESTEJEFGASAPL.RPT!$A$1:$H$531,8,FALSE)</f>
        <v>480</v>
      </c>
      <c r="I114" s="10">
        <f>VLOOKUP(A114,[2]ESTEJEFGASAPL.RPT!$A$1:$J$553,7,FALSE)</f>
        <v>40000</v>
      </c>
      <c r="J114" s="10">
        <f>VLOOKUP($A114,[2]ESTEJEFGASAPL.RPT!$A$1:$J$553,8,FALSE)</f>
        <v>66000</v>
      </c>
      <c r="K114" s="10">
        <f>VLOOKUP($A114,[2]ESTEJEFGASAPL.RPT!$A$1:$J$553,9,FALSE)</f>
        <v>106000</v>
      </c>
      <c r="L114" s="10">
        <f>VLOOKUP($A114,[2]ESTEJEFGASAPL.RPT!$A$1:$J$553,10,FALSE)</f>
        <v>35886.43</v>
      </c>
    </row>
    <row r="115" spans="1:12" ht="15" x14ac:dyDescent="0.25">
      <c r="A115" s="1" t="str">
        <f t="shared" si="1"/>
        <v>A33412003</v>
      </c>
      <c r="B115" s="8" t="s">
        <v>5</v>
      </c>
      <c r="C115" s="8" t="s">
        <v>7</v>
      </c>
      <c r="D115" s="8" t="s">
        <v>271</v>
      </c>
      <c r="E115" s="8" t="s">
        <v>18</v>
      </c>
      <c r="F115" s="9">
        <f>VLOOKUP(A115,[1]ESTEJEFGASAPL.RPT!$A$1:$H$531,6,FALSE)</f>
        <v>0</v>
      </c>
      <c r="G115" s="9" t="str">
        <f>VLOOKUP(A115,[1]ESTEJEFGASAPL.RPT!$A$1:$H$531,7,FALSE)</f>
        <v>3</v>
      </c>
      <c r="H115" s="9" t="str">
        <f>VLOOKUP(A115,[1]ESTEJEFGASAPL.RPT!$A$1:$H$531,8,FALSE)</f>
        <v>1</v>
      </c>
      <c r="I115" s="10">
        <f>VLOOKUP(A115,[2]ESTEJEFGASAPL.RPT!$A$1:$J$553,7,FALSE)</f>
        <v>12000</v>
      </c>
      <c r="J115" s="10">
        <f>VLOOKUP($A115,[2]ESTEJEFGASAPL.RPT!$A$1:$J$553,8,FALSE)</f>
        <v>0</v>
      </c>
      <c r="K115" s="10">
        <f>VLOOKUP($A115,[2]ESTEJEFGASAPL.RPT!$A$1:$J$553,9,FALSE)</f>
        <v>12000</v>
      </c>
      <c r="L115" s="10">
        <f>VLOOKUP($A115,[2]ESTEJEFGASAPL.RPT!$A$1:$J$553,10,FALSE)</f>
        <v>17796.490000000002</v>
      </c>
    </row>
    <row r="116" spans="1:12" ht="15" x14ac:dyDescent="0.25">
      <c r="A116" s="1" t="str">
        <f t="shared" si="1"/>
        <v>A33412004</v>
      </c>
      <c r="B116" s="8" t="s">
        <v>5</v>
      </c>
      <c r="C116" s="8" t="s">
        <v>7</v>
      </c>
      <c r="D116" s="8" t="s">
        <v>198</v>
      </c>
      <c r="E116" s="8" t="s">
        <v>19</v>
      </c>
      <c r="F116" s="9">
        <f>VLOOKUP(A116,[1]ESTEJEFGASAPL.RPT!$A$1:$H$531,6,FALSE)</f>
        <v>0</v>
      </c>
      <c r="G116" s="9" t="str">
        <f>VLOOKUP(A116,[1]ESTEJEFGASAPL.RPT!$A$1:$H$531,7,FALSE)</f>
        <v>3</v>
      </c>
      <c r="H116" s="9" t="str">
        <f>VLOOKUP(A116,[1]ESTEJEFGASAPL.RPT!$A$1:$H$531,8,FALSE)</f>
        <v>1</v>
      </c>
      <c r="I116" s="10">
        <f>VLOOKUP(A116,[2]ESTEJEFGASAPL.RPT!$A$1:$J$553,7,FALSE)</f>
        <v>9000</v>
      </c>
      <c r="J116" s="10">
        <f>VLOOKUP($A116,[2]ESTEJEFGASAPL.RPT!$A$1:$J$553,8,FALSE)</f>
        <v>0</v>
      </c>
      <c r="K116" s="10">
        <f>VLOOKUP($A116,[2]ESTEJEFGASAPL.RPT!$A$1:$J$553,9,FALSE)</f>
        <v>9000</v>
      </c>
      <c r="L116" s="10">
        <f>VLOOKUP($A116,[2]ESTEJEFGASAPL.RPT!$A$1:$J$553,10,FALSE)</f>
        <v>0</v>
      </c>
    </row>
    <row r="117" spans="1:12" ht="15" x14ac:dyDescent="0.25">
      <c r="A117" s="1" t="str">
        <f t="shared" si="1"/>
        <v>A33412006</v>
      </c>
      <c r="B117" s="8" t="s">
        <v>5</v>
      </c>
      <c r="C117" s="8" t="s">
        <v>7</v>
      </c>
      <c r="D117" s="8" t="s">
        <v>197</v>
      </c>
      <c r="E117" s="8" t="s">
        <v>20</v>
      </c>
      <c r="F117" s="9">
        <f>VLOOKUP(A117,[1]ESTEJEFGASAPL.RPT!$A$1:$H$531,6,FALSE)</f>
        <v>0</v>
      </c>
      <c r="G117" s="9" t="str">
        <f>VLOOKUP(A117,[1]ESTEJEFGASAPL.RPT!$A$1:$H$531,7,FALSE)</f>
        <v>3</v>
      </c>
      <c r="H117" s="9" t="str">
        <f>VLOOKUP(A117,[1]ESTEJEFGASAPL.RPT!$A$1:$H$531,8,FALSE)</f>
        <v>1</v>
      </c>
      <c r="I117" s="10">
        <f>VLOOKUP(A117,[2]ESTEJEFGASAPL.RPT!$A$1:$J$553,7,FALSE)</f>
        <v>6000</v>
      </c>
      <c r="J117" s="10">
        <f>VLOOKUP($A117,[2]ESTEJEFGASAPL.RPT!$A$1:$J$553,8,FALSE)</f>
        <v>0</v>
      </c>
      <c r="K117" s="10">
        <f>VLOOKUP($A117,[2]ESTEJEFGASAPL.RPT!$A$1:$J$553,9,FALSE)</f>
        <v>6000</v>
      </c>
      <c r="L117" s="10">
        <f>VLOOKUP($A117,[2]ESTEJEFGASAPL.RPT!$A$1:$J$553,10,FALSE)</f>
        <v>4879.3999999999996</v>
      </c>
    </row>
    <row r="118" spans="1:12" ht="15" x14ac:dyDescent="0.25">
      <c r="A118" s="1" t="str">
        <f t="shared" si="1"/>
        <v>A33412100</v>
      </c>
      <c r="B118" s="8" t="s">
        <v>5</v>
      </c>
      <c r="C118" s="8" t="s">
        <v>7</v>
      </c>
      <c r="D118" s="8" t="s">
        <v>196</v>
      </c>
      <c r="E118" s="8" t="s">
        <v>21</v>
      </c>
      <c r="F118" s="9">
        <f>VLOOKUP(A118,[1]ESTEJEFGASAPL.RPT!$A$1:$H$531,6,FALSE)</f>
        <v>0</v>
      </c>
      <c r="G118" s="9" t="str">
        <f>VLOOKUP(A118,[1]ESTEJEFGASAPL.RPT!$A$1:$H$531,7,FALSE)</f>
        <v>3</v>
      </c>
      <c r="H118" s="9" t="str">
        <f>VLOOKUP(A118,[1]ESTEJEFGASAPL.RPT!$A$1:$H$531,8,FALSE)</f>
        <v>1</v>
      </c>
      <c r="I118" s="10">
        <f>VLOOKUP(A118,[2]ESTEJEFGASAPL.RPT!$A$1:$J$553,7,FALSE)</f>
        <v>14000</v>
      </c>
      <c r="J118" s="10">
        <f>VLOOKUP($A118,[2]ESTEJEFGASAPL.RPT!$A$1:$J$553,8,FALSE)</f>
        <v>0</v>
      </c>
      <c r="K118" s="10">
        <f>VLOOKUP($A118,[2]ESTEJEFGASAPL.RPT!$A$1:$J$553,9,FALSE)</f>
        <v>14000</v>
      </c>
      <c r="L118" s="10">
        <f>VLOOKUP($A118,[2]ESTEJEFGASAPL.RPT!$A$1:$J$553,10,FALSE)</f>
        <v>9630.8700000000008</v>
      </c>
    </row>
    <row r="119" spans="1:12" ht="15" x14ac:dyDescent="0.25">
      <c r="A119" s="1" t="str">
        <f t="shared" si="1"/>
        <v>A33412101</v>
      </c>
      <c r="B119" s="8" t="s">
        <v>5</v>
      </c>
      <c r="C119" s="8" t="s">
        <v>7</v>
      </c>
      <c r="D119" s="8" t="s">
        <v>195</v>
      </c>
      <c r="E119" s="8" t="s">
        <v>22</v>
      </c>
      <c r="F119" s="9">
        <f>VLOOKUP(A119,[1]ESTEJEFGASAPL.RPT!$A$1:$H$531,6,FALSE)</f>
        <v>0</v>
      </c>
      <c r="G119" s="9" t="str">
        <f>VLOOKUP(A119,[1]ESTEJEFGASAPL.RPT!$A$1:$H$531,7,FALSE)</f>
        <v>3</v>
      </c>
      <c r="H119" s="9" t="str">
        <f>VLOOKUP(A119,[1]ESTEJEFGASAPL.RPT!$A$1:$H$531,8,FALSE)</f>
        <v>1</v>
      </c>
      <c r="I119" s="10">
        <f>VLOOKUP(A119,[2]ESTEJEFGASAPL.RPT!$A$1:$J$553,7,FALSE)</f>
        <v>19000</v>
      </c>
      <c r="J119" s="10">
        <f>VLOOKUP($A119,[2]ESTEJEFGASAPL.RPT!$A$1:$J$553,8,FALSE)</f>
        <v>0</v>
      </c>
      <c r="K119" s="10">
        <f>VLOOKUP($A119,[2]ESTEJEFGASAPL.RPT!$A$1:$J$553,9,FALSE)</f>
        <v>19000</v>
      </c>
      <c r="L119" s="10">
        <f>VLOOKUP($A119,[2]ESTEJEFGASAPL.RPT!$A$1:$J$553,10,FALSE)</f>
        <v>13367.18</v>
      </c>
    </row>
    <row r="120" spans="1:12" ht="15" x14ac:dyDescent="0.25">
      <c r="A120" s="1" t="str">
        <f t="shared" si="1"/>
        <v>A33413000</v>
      </c>
      <c r="B120" s="8" t="s">
        <v>5</v>
      </c>
      <c r="C120" s="8" t="s">
        <v>7</v>
      </c>
      <c r="D120" s="8" t="s">
        <v>194</v>
      </c>
      <c r="E120" s="8" t="s">
        <v>53</v>
      </c>
      <c r="F120" s="9">
        <f>VLOOKUP(A120,[1]ESTEJEFGASAPL.RPT!$A$1:$H$531,6,FALSE)</f>
        <v>0</v>
      </c>
      <c r="G120" s="9" t="str">
        <f>VLOOKUP(A120,[1]ESTEJEFGASAPL.RPT!$A$1:$H$531,7,FALSE)</f>
        <v>3</v>
      </c>
      <c r="H120" s="9" t="str">
        <f>VLOOKUP(A120,[1]ESTEJEFGASAPL.RPT!$A$1:$H$531,8,FALSE)</f>
        <v>1</v>
      </c>
      <c r="I120" s="10">
        <f>VLOOKUP(A120,[2]ESTEJEFGASAPL.RPT!$A$1:$J$553,7,FALSE)</f>
        <v>309000</v>
      </c>
      <c r="J120" s="10">
        <f>VLOOKUP($A120,[2]ESTEJEFGASAPL.RPT!$A$1:$J$553,8,FALSE)</f>
        <v>-20000</v>
      </c>
      <c r="K120" s="10">
        <f>VLOOKUP($A120,[2]ESTEJEFGASAPL.RPT!$A$1:$J$553,9,FALSE)</f>
        <v>289000</v>
      </c>
      <c r="L120" s="10">
        <f>VLOOKUP($A120,[2]ESTEJEFGASAPL.RPT!$A$1:$J$553,10,FALSE)</f>
        <v>223857.52</v>
      </c>
    </row>
    <row r="121" spans="1:12" ht="15" x14ac:dyDescent="0.25">
      <c r="A121" s="1" t="str">
        <f t="shared" si="1"/>
        <v>A33413002</v>
      </c>
      <c r="B121" s="8" t="s">
        <v>5</v>
      </c>
      <c r="C121" s="8" t="s">
        <v>7</v>
      </c>
      <c r="D121" s="8" t="s">
        <v>193</v>
      </c>
      <c r="E121" s="8" t="s">
        <v>54</v>
      </c>
      <c r="F121" s="9">
        <f>VLOOKUP(A121,[1]ESTEJEFGASAPL.RPT!$A$1:$H$531,6,FALSE)</f>
        <v>0</v>
      </c>
      <c r="G121" s="9" t="str">
        <f>VLOOKUP(A121,[1]ESTEJEFGASAPL.RPT!$A$1:$H$531,7,FALSE)</f>
        <v>3</v>
      </c>
      <c r="H121" s="9" t="str">
        <f>VLOOKUP(A121,[1]ESTEJEFGASAPL.RPT!$A$1:$H$531,8,FALSE)</f>
        <v>1</v>
      </c>
      <c r="I121" s="10">
        <f>VLOOKUP(A121,[2]ESTEJEFGASAPL.RPT!$A$1:$J$553,7,FALSE)</f>
        <v>88000</v>
      </c>
      <c r="J121" s="10">
        <f>VLOOKUP($A121,[2]ESTEJEFGASAPL.RPT!$A$1:$J$553,8,FALSE)</f>
        <v>0</v>
      </c>
      <c r="K121" s="10">
        <f>VLOOKUP($A121,[2]ESTEJEFGASAPL.RPT!$A$1:$J$553,9,FALSE)</f>
        <v>88000</v>
      </c>
      <c r="L121" s="10">
        <f>VLOOKUP($A121,[2]ESTEJEFGASAPL.RPT!$A$1:$J$553,10,FALSE)</f>
        <v>55920</v>
      </c>
    </row>
    <row r="122" spans="1:12" ht="15" x14ac:dyDescent="0.25">
      <c r="A122" s="1" t="str">
        <f t="shared" si="1"/>
        <v>A33415000</v>
      </c>
      <c r="B122" s="8" t="s">
        <v>5</v>
      </c>
      <c r="C122" s="8" t="s">
        <v>7</v>
      </c>
      <c r="D122" s="8" t="s">
        <v>192</v>
      </c>
      <c r="E122" s="8" t="s">
        <v>24</v>
      </c>
      <c r="F122" s="9">
        <f>VLOOKUP(A122,[1]ESTEJEFGASAPL.RPT!$A$1:$H$531,6,FALSE)</f>
        <v>0</v>
      </c>
      <c r="G122" s="9" t="str">
        <f>VLOOKUP(A122,[1]ESTEJEFGASAPL.RPT!$A$1:$H$531,7,FALSE)</f>
        <v>3</v>
      </c>
      <c r="H122" s="9" t="str">
        <f>VLOOKUP(A122,[1]ESTEJEFGASAPL.RPT!$A$1:$H$531,8,FALSE)</f>
        <v>1</v>
      </c>
      <c r="I122" s="10">
        <f>VLOOKUP(A122,[2]ESTEJEFGASAPL.RPT!$A$1:$J$553,7,FALSE)</f>
        <v>53000</v>
      </c>
      <c r="J122" s="10">
        <f>VLOOKUP($A122,[2]ESTEJEFGASAPL.RPT!$A$1:$J$553,8,FALSE)</f>
        <v>0</v>
      </c>
      <c r="K122" s="10">
        <f>VLOOKUP($A122,[2]ESTEJEFGASAPL.RPT!$A$1:$J$553,9,FALSE)</f>
        <v>53000</v>
      </c>
      <c r="L122" s="10">
        <f>VLOOKUP($A122,[2]ESTEJEFGASAPL.RPT!$A$1:$J$553,10,FALSE)</f>
        <v>43788.27</v>
      </c>
    </row>
    <row r="123" spans="1:12" ht="15" x14ac:dyDescent="0.25">
      <c r="A123" s="1" t="str">
        <f t="shared" si="1"/>
        <v>A33415200</v>
      </c>
      <c r="B123" s="8" t="s">
        <v>5</v>
      </c>
      <c r="C123" s="8" t="s">
        <v>7</v>
      </c>
      <c r="D123" s="8" t="s">
        <v>235</v>
      </c>
      <c r="E123" s="8" t="s">
        <v>25</v>
      </c>
      <c r="F123" s="9">
        <f>VLOOKUP(A123,[1]ESTEJEFGASAPL.RPT!$A$1:$H$531,6,FALSE)</f>
        <v>0</v>
      </c>
      <c r="G123" s="9" t="str">
        <f>VLOOKUP(A123,[1]ESTEJEFGASAPL.RPT!$A$1:$H$531,7,FALSE)</f>
        <v>3</v>
      </c>
      <c r="H123" s="9" t="str">
        <f>VLOOKUP(A123,[1]ESTEJEFGASAPL.RPT!$A$1:$H$531,8,FALSE)</f>
        <v>1</v>
      </c>
      <c r="I123" s="10">
        <f>VLOOKUP(A123,[2]ESTEJEFGASAPL.RPT!$A$1:$J$553,7,FALSE)</f>
        <v>26000</v>
      </c>
      <c r="J123" s="10">
        <f>VLOOKUP($A123,[2]ESTEJEFGASAPL.RPT!$A$1:$J$553,8,FALSE)</f>
        <v>0</v>
      </c>
      <c r="K123" s="10">
        <f>VLOOKUP($A123,[2]ESTEJEFGASAPL.RPT!$A$1:$J$553,9,FALSE)</f>
        <v>26000</v>
      </c>
      <c r="L123" s="10">
        <f>VLOOKUP($A123,[2]ESTEJEFGASAPL.RPT!$A$1:$J$553,10,FALSE)</f>
        <v>12580.52</v>
      </c>
    </row>
    <row r="124" spans="1:12" ht="15" x14ac:dyDescent="0.25">
      <c r="A124" s="1" t="str">
        <f t="shared" si="1"/>
        <v>A33416000</v>
      </c>
      <c r="B124" s="8" t="s">
        <v>5</v>
      </c>
      <c r="C124" s="8" t="s">
        <v>7</v>
      </c>
      <c r="D124" s="8" t="s">
        <v>190</v>
      </c>
      <c r="E124" s="8" t="s">
        <v>27</v>
      </c>
      <c r="F124" s="9">
        <f>VLOOKUP(A124,[1]ESTEJEFGASAPL.RPT!$A$1:$H$531,6,FALSE)</f>
        <v>0</v>
      </c>
      <c r="G124" s="9" t="str">
        <f>VLOOKUP(A124,[1]ESTEJEFGASAPL.RPT!$A$1:$H$531,7,FALSE)</f>
        <v>3</v>
      </c>
      <c r="H124" s="9" t="str">
        <f>VLOOKUP(A124,[1]ESTEJEFGASAPL.RPT!$A$1:$H$531,8,FALSE)</f>
        <v>1</v>
      </c>
      <c r="I124" s="10">
        <f>VLOOKUP(A124,[2]ESTEJEFGASAPL.RPT!$A$1:$J$553,7,FALSE)</f>
        <v>164000</v>
      </c>
      <c r="J124" s="10">
        <f>VLOOKUP($A124,[2]ESTEJEFGASAPL.RPT!$A$1:$J$553,8,FALSE)</f>
        <v>-12000</v>
      </c>
      <c r="K124" s="10">
        <f>VLOOKUP($A124,[2]ESTEJEFGASAPL.RPT!$A$1:$J$553,9,FALSE)</f>
        <v>152000</v>
      </c>
      <c r="L124" s="10">
        <f>VLOOKUP($A124,[2]ESTEJEFGASAPL.RPT!$A$1:$J$553,10,FALSE)</f>
        <v>103300.26</v>
      </c>
    </row>
    <row r="125" spans="1:12" ht="15" x14ac:dyDescent="0.25">
      <c r="A125" s="1" t="str">
        <f t="shared" si="1"/>
        <v>A33416200</v>
      </c>
      <c r="B125" s="8" t="s">
        <v>5</v>
      </c>
      <c r="C125" s="8" t="s">
        <v>7</v>
      </c>
      <c r="D125" s="8" t="s">
        <v>189</v>
      </c>
      <c r="E125" s="8" t="s">
        <v>28</v>
      </c>
      <c r="F125" s="9">
        <f>VLOOKUP(A125,[1]ESTEJEFGASAPL.RPT!$A$1:$H$531,6,FALSE)</f>
        <v>0</v>
      </c>
      <c r="G125" s="9" t="str">
        <f>VLOOKUP(A125,[1]ESTEJEFGASAPL.RPT!$A$1:$H$531,7,FALSE)</f>
        <v>3</v>
      </c>
      <c r="H125" s="9" t="str">
        <f>VLOOKUP(A125,[1]ESTEJEFGASAPL.RPT!$A$1:$H$531,8,FALSE)</f>
        <v>1</v>
      </c>
      <c r="I125" s="10">
        <f>VLOOKUP(A125,[2]ESTEJEFGASAPL.RPT!$A$1:$J$553,7,FALSE)</f>
        <v>2000</v>
      </c>
      <c r="J125" s="10">
        <f>VLOOKUP($A125,[2]ESTEJEFGASAPL.RPT!$A$1:$J$553,8,FALSE)</f>
        <v>0</v>
      </c>
      <c r="K125" s="10">
        <f>VLOOKUP($A125,[2]ESTEJEFGASAPL.RPT!$A$1:$J$553,9,FALSE)</f>
        <v>2000</v>
      </c>
      <c r="L125" s="10">
        <f>VLOOKUP($A125,[2]ESTEJEFGASAPL.RPT!$A$1:$J$553,10,FALSE)</f>
        <v>2117.35</v>
      </c>
    </row>
    <row r="126" spans="1:12" ht="15" x14ac:dyDescent="0.25">
      <c r="A126" s="1" t="str">
        <f t="shared" si="1"/>
        <v>A33416204</v>
      </c>
      <c r="B126" s="8" t="s">
        <v>5</v>
      </c>
      <c r="C126" s="8" t="s">
        <v>7</v>
      </c>
      <c r="D126" s="8" t="s">
        <v>188</v>
      </c>
      <c r="E126" s="8" t="s">
        <v>29</v>
      </c>
      <c r="F126" s="9">
        <f>VLOOKUP(A126,[1]ESTEJEFGASAPL.RPT!$A$1:$H$531,6,FALSE)</f>
        <v>0</v>
      </c>
      <c r="G126" s="9" t="str">
        <f>VLOOKUP(A126,[1]ESTEJEFGASAPL.RPT!$A$1:$H$531,7,FALSE)</f>
        <v>3</v>
      </c>
      <c r="H126" s="9" t="str">
        <f>VLOOKUP(A126,[1]ESTEJEFGASAPL.RPT!$A$1:$H$531,8,FALSE)</f>
        <v>1</v>
      </c>
      <c r="I126" s="10">
        <f>VLOOKUP(A126,[2]ESTEJEFGASAPL.RPT!$A$1:$J$553,7,FALSE)</f>
        <v>17000</v>
      </c>
      <c r="J126" s="10">
        <f>VLOOKUP($A126,[2]ESTEJEFGASAPL.RPT!$A$1:$J$553,8,FALSE)</f>
        <v>0</v>
      </c>
      <c r="K126" s="10">
        <f>VLOOKUP($A126,[2]ESTEJEFGASAPL.RPT!$A$1:$J$553,9,FALSE)</f>
        <v>17000</v>
      </c>
      <c r="L126" s="10">
        <f>VLOOKUP($A126,[2]ESTEJEFGASAPL.RPT!$A$1:$J$553,10,FALSE)</f>
        <v>9607.75</v>
      </c>
    </row>
    <row r="127" spans="1:12" ht="15" x14ac:dyDescent="0.25">
      <c r="A127" s="1" t="str">
        <f t="shared" si="1"/>
        <v>A33416205</v>
      </c>
      <c r="B127" s="8" t="s">
        <v>5</v>
      </c>
      <c r="C127" s="8" t="s">
        <v>7</v>
      </c>
      <c r="D127" s="8" t="s">
        <v>187</v>
      </c>
      <c r="E127" s="8" t="s">
        <v>30</v>
      </c>
      <c r="F127" s="9">
        <f>VLOOKUP(A127,[1]ESTEJEFGASAPL.RPT!$A$1:$H$531,6,FALSE)</f>
        <v>0</v>
      </c>
      <c r="G127" s="9" t="str">
        <f>VLOOKUP(A127,[1]ESTEJEFGASAPL.RPT!$A$1:$H$531,7,FALSE)</f>
        <v>3</v>
      </c>
      <c r="H127" s="9" t="str">
        <f>VLOOKUP(A127,[1]ESTEJEFGASAPL.RPT!$A$1:$H$531,8,FALSE)</f>
        <v>1</v>
      </c>
      <c r="I127" s="10">
        <f>VLOOKUP(A127,[2]ESTEJEFGASAPL.RPT!$A$1:$J$553,7,FALSE)</f>
        <v>1400</v>
      </c>
      <c r="J127" s="10">
        <f>VLOOKUP($A127,[2]ESTEJEFGASAPL.RPT!$A$1:$J$553,8,FALSE)</f>
        <v>0</v>
      </c>
      <c r="K127" s="10">
        <f>VLOOKUP($A127,[2]ESTEJEFGASAPL.RPT!$A$1:$J$553,9,FALSE)</f>
        <v>1400</v>
      </c>
      <c r="L127" s="10">
        <f>VLOOKUP($A127,[2]ESTEJEFGASAPL.RPT!$A$1:$J$553,10,FALSE)</f>
        <v>669.09</v>
      </c>
    </row>
    <row r="128" spans="1:12" ht="15" x14ac:dyDescent="0.25">
      <c r="A128" s="1" t="str">
        <f t="shared" si="1"/>
        <v>A33416209</v>
      </c>
      <c r="B128" s="8" t="s">
        <v>5</v>
      </c>
      <c r="C128" s="8" t="s">
        <v>7</v>
      </c>
      <c r="D128" s="8" t="s">
        <v>186</v>
      </c>
      <c r="E128" s="8" t="s">
        <v>31</v>
      </c>
      <c r="F128" s="9">
        <f>VLOOKUP(A128,[1]ESTEJEFGASAPL.RPT!$A$1:$H$531,6,FALSE)</f>
        <v>0</v>
      </c>
      <c r="G128" s="9" t="str">
        <f>VLOOKUP(A128,[1]ESTEJEFGASAPL.RPT!$A$1:$H$531,7,FALSE)</f>
        <v>3</v>
      </c>
      <c r="H128" s="9" t="str">
        <f>VLOOKUP(A128,[1]ESTEJEFGASAPL.RPT!$A$1:$H$531,8,FALSE)</f>
        <v>1</v>
      </c>
      <c r="I128" s="10">
        <f>VLOOKUP(A128,[2]ESTEJEFGASAPL.RPT!$A$1:$J$553,7,FALSE)</f>
        <v>1200</v>
      </c>
      <c r="J128" s="10">
        <f>VLOOKUP($A128,[2]ESTEJEFGASAPL.RPT!$A$1:$J$553,8,FALSE)</f>
        <v>0</v>
      </c>
      <c r="K128" s="10">
        <f>VLOOKUP($A128,[2]ESTEJEFGASAPL.RPT!$A$1:$J$553,9,FALSE)</f>
        <v>1200</v>
      </c>
      <c r="L128" s="10">
        <f>VLOOKUP($A128,[2]ESTEJEFGASAPL.RPT!$A$1:$J$553,10,FALSE)</f>
        <v>1104.5999999999999</v>
      </c>
    </row>
    <row r="129" spans="1:12" ht="15" x14ac:dyDescent="0.25">
      <c r="A129" s="1" t="str">
        <f t="shared" si="1"/>
        <v>A33420600</v>
      </c>
      <c r="B129" s="8" t="s">
        <v>5</v>
      </c>
      <c r="C129" s="8" t="s">
        <v>7</v>
      </c>
      <c r="D129" s="8" t="s">
        <v>234</v>
      </c>
      <c r="E129" s="8" t="s">
        <v>34</v>
      </c>
      <c r="F129" s="9" t="str">
        <f>VLOOKUP(A129,[1]ESTEJEFGASAPL.RPT!$A$1:$H$531,6,FALSE)</f>
        <v>A</v>
      </c>
      <c r="G129" s="9" t="str">
        <f>VLOOKUP(A129,[1]ESTEJEFGASAPL.RPT!$A$1:$H$531,7,FALSE)</f>
        <v>334</v>
      </c>
      <c r="H129" s="9" t="str">
        <f>VLOOKUP(A129,[1]ESTEJEFGASAPL.RPT!$A$1:$H$531,8,FALSE)</f>
        <v>206</v>
      </c>
      <c r="I129" s="10">
        <f>VLOOKUP(A129,[2]ESTEJEFGASAPL.RPT!$A$1:$J$553,7,FALSE)</f>
        <v>16000</v>
      </c>
      <c r="J129" s="10">
        <f>VLOOKUP($A129,[2]ESTEJEFGASAPL.RPT!$A$1:$J$553,8,FALSE)</f>
        <v>-5000</v>
      </c>
      <c r="K129" s="10">
        <f>VLOOKUP($A129,[2]ESTEJEFGASAPL.RPT!$A$1:$J$553,9,FALSE)</f>
        <v>11000</v>
      </c>
      <c r="L129" s="10">
        <f>VLOOKUP($A129,[2]ESTEJEFGASAPL.RPT!$A$1:$J$553,10,FALSE)</f>
        <v>6011.08</v>
      </c>
    </row>
    <row r="130" spans="1:12" ht="15" x14ac:dyDescent="0.25">
      <c r="A130" s="1" t="str">
        <f t="shared" si="1"/>
        <v>A33420900</v>
      </c>
      <c r="B130" s="8" t="s">
        <v>5</v>
      </c>
      <c r="C130" s="8" t="s">
        <v>7</v>
      </c>
      <c r="D130" s="8" t="s">
        <v>353</v>
      </c>
      <c r="E130" s="8" t="s">
        <v>93</v>
      </c>
      <c r="F130" s="9" t="str">
        <f>VLOOKUP(A130,[1]ESTEJEFGASAPL.RPT!$A$1:$H$531,6,FALSE)</f>
        <v>A</v>
      </c>
      <c r="G130" s="9" t="str">
        <f>VLOOKUP(A130,[1]ESTEJEFGASAPL.RPT!$A$1:$H$531,7,FALSE)</f>
        <v>334</v>
      </c>
      <c r="H130" s="9" t="str">
        <f>VLOOKUP(A130,[1]ESTEJEFGASAPL.RPT!$A$1:$H$531,8,FALSE)</f>
        <v>209</v>
      </c>
      <c r="I130" s="10">
        <f>VLOOKUP(A130,[2]ESTEJEFGASAPL.RPT!$A$1:$J$553,7,FALSE)</f>
        <v>4000</v>
      </c>
      <c r="J130" s="10">
        <f>VLOOKUP($A130,[2]ESTEJEFGASAPL.RPT!$A$1:$J$553,8,FALSE)</f>
        <v>12000</v>
      </c>
      <c r="K130" s="10">
        <f>VLOOKUP($A130,[2]ESTEJEFGASAPL.RPT!$A$1:$J$553,9,FALSE)</f>
        <v>16000</v>
      </c>
      <c r="L130" s="10">
        <f>VLOOKUP($A130,[2]ESTEJEFGASAPL.RPT!$A$1:$J$553,10,FALSE)</f>
        <v>15118.75</v>
      </c>
    </row>
    <row r="131" spans="1:12" ht="15" x14ac:dyDescent="0.25">
      <c r="A131" s="1" t="str">
        <f t="shared" si="1"/>
        <v>A33421200</v>
      </c>
      <c r="B131" s="8" t="s">
        <v>5</v>
      </c>
      <c r="C131" s="8" t="s">
        <v>7</v>
      </c>
      <c r="D131" s="8" t="s">
        <v>233</v>
      </c>
      <c r="E131" s="8" t="s">
        <v>35</v>
      </c>
      <c r="F131" s="9" t="str">
        <f>VLOOKUP(A131,[1]ESTEJEFGASAPL.RPT!$A$1:$H$531,6,FALSE)</f>
        <v>A</v>
      </c>
      <c r="G131" s="9" t="str">
        <f>VLOOKUP(A131,[1]ESTEJEFGASAPL.RPT!$A$1:$H$531,7,FALSE)</f>
        <v>334</v>
      </c>
      <c r="H131" s="9" t="str">
        <f>VLOOKUP(A131,[1]ESTEJEFGASAPL.RPT!$A$1:$H$531,8,FALSE)</f>
        <v>212</v>
      </c>
      <c r="I131" s="10">
        <f>VLOOKUP(A131,[2]ESTEJEFGASAPL.RPT!$A$1:$J$553,7,FALSE)</f>
        <v>46000</v>
      </c>
      <c r="J131" s="10">
        <f>VLOOKUP($A131,[2]ESTEJEFGASAPL.RPT!$A$1:$J$553,8,FALSE)</f>
        <v>0</v>
      </c>
      <c r="K131" s="10">
        <f>VLOOKUP($A131,[2]ESTEJEFGASAPL.RPT!$A$1:$J$553,9,FALSE)</f>
        <v>46000</v>
      </c>
      <c r="L131" s="10">
        <f>VLOOKUP($A131,[2]ESTEJEFGASAPL.RPT!$A$1:$J$553,10,FALSE)</f>
        <v>3887.73</v>
      </c>
    </row>
    <row r="132" spans="1:12" ht="15" x14ac:dyDescent="0.25">
      <c r="A132" s="1" t="str">
        <f t="shared" ref="A132:A195" si="2">CONCATENATE(B132,C132,D132)</f>
        <v>A33422001</v>
      </c>
      <c r="B132" s="8" t="s">
        <v>5</v>
      </c>
      <c r="C132" s="8" t="s">
        <v>7</v>
      </c>
      <c r="D132" s="8" t="s">
        <v>249</v>
      </c>
      <c r="E132" s="8" t="s">
        <v>94</v>
      </c>
      <c r="F132" s="9" t="str">
        <f>VLOOKUP(A132,[1]ESTEJEFGASAPL.RPT!$A$1:$H$531,6,FALSE)</f>
        <v>A</v>
      </c>
      <c r="G132" s="9" t="str">
        <f>VLOOKUP(A132,[1]ESTEJEFGASAPL.RPT!$A$1:$H$531,7,FALSE)</f>
        <v>334</v>
      </c>
      <c r="H132" s="9" t="str">
        <f>VLOOKUP(A132,[1]ESTEJEFGASAPL.RPT!$A$1:$H$531,8,FALSE)</f>
        <v>220</v>
      </c>
      <c r="I132" s="10">
        <f>VLOOKUP(A132,[2]ESTEJEFGASAPL.RPT!$A$1:$J$553,7,FALSE)</f>
        <v>10000</v>
      </c>
      <c r="J132" s="10">
        <f>VLOOKUP($A132,[2]ESTEJEFGASAPL.RPT!$A$1:$J$553,8,FALSE)</f>
        <v>15000</v>
      </c>
      <c r="K132" s="10">
        <f>VLOOKUP($A132,[2]ESTEJEFGASAPL.RPT!$A$1:$J$553,9,FALSE)</f>
        <v>25000</v>
      </c>
      <c r="L132" s="10">
        <f>VLOOKUP($A132,[2]ESTEJEFGASAPL.RPT!$A$1:$J$553,10,FALSE)</f>
        <v>4289.2</v>
      </c>
    </row>
    <row r="133" spans="1:12" ht="15" x14ac:dyDescent="0.25">
      <c r="A133" s="1" t="str">
        <f t="shared" si="2"/>
        <v>A33422100</v>
      </c>
      <c r="B133" s="8" t="s">
        <v>5</v>
      </c>
      <c r="C133" s="8" t="s">
        <v>7</v>
      </c>
      <c r="D133" s="8" t="s">
        <v>231</v>
      </c>
      <c r="E133" s="8" t="s">
        <v>38</v>
      </c>
      <c r="F133" s="9" t="str">
        <f>VLOOKUP(A133,[1]ESTEJEFGASAPL.RPT!$A$1:$H$531,6,FALSE)</f>
        <v>A</v>
      </c>
      <c r="G133" s="9" t="str">
        <f>VLOOKUP(A133,[1]ESTEJEFGASAPL.RPT!$A$1:$H$531,7,FALSE)</f>
        <v>334</v>
      </c>
      <c r="H133" s="9" t="str">
        <f>VLOOKUP(A133,[1]ESTEJEFGASAPL.RPT!$A$1:$H$531,8,FALSE)</f>
        <v>221</v>
      </c>
      <c r="I133" s="10">
        <f>VLOOKUP(A133,[2]ESTEJEFGASAPL.RPT!$A$1:$J$553,7,FALSE)</f>
        <v>230700</v>
      </c>
      <c r="J133" s="10">
        <f>VLOOKUP($A133,[2]ESTEJEFGASAPL.RPT!$A$1:$J$553,8,FALSE)</f>
        <v>-158574.6</v>
      </c>
      <c r="K133" s="10">
        <f>VLOOKUP($A133,[2]ESTEJEFGASAPL.RPT!$A$1:$J$553,9,FALSE)</f>
        <v>72125.399999999994</v>
      </c>
      <c r="L133" s="10">
        <f>VLOOKUP($A133,[2]ESTEJEFGASAPL.RPT!$A$1:$J$553,10,FALSE)</f>
        <v>0</v>
      </c>
    </row>
    <row r="134" spans="1:12" ht="15" x14ac:dyDescent="0.25">
      <c r="A134" s="1" t="str">
        <f t="shared" si="2"/>
        <v>A33422101</v>
      </c>
      <c r="B134" s="8" t="s">
        <v>5</v>
      </c>
      <c r="C134" s="8" t="s">
        <v>7</v>
      </c>
      <c r="D134" s="8" t="s">
        <v>230</v>
      </c>
      <c r="E134" s="8" t="s">
        <v>39</v>
      </c>
      <c r="F134" s="9" t="str">
        <f>VLOOKUP(A134,[1]ESTEJEFGASAPL.RPT!$A$1:$H$531,6,FALSE)</f>
        <v>A</v>
      </c>
      <c r="G134" s="9" t="str">
        <f>VLOOKUP(A134,[1]ESTEJEFGASAPL.RPT!$A$1:$H$531,7,FALSE)</f>
        <v>334</v>
      </c>
      <c r="H134" s="9" t="str">
        <f>VLOOKUP(A134,[1]ESTEJEFGASAPL.RPT!$A$1:$H$531,8,FALSE)</f>
        <v>221</v>
      </c>
      <c r="I134" s="10">
        <f>VLOOKUP(A134,[2]ESTEJEFGASAPL.RPT!$A$1:$J$553,7,FALSE)</f>
        <v>19700</v>
      </c>
      <c r="J134" s="10">
        <f>VLOOKUP($A134,[2]ESTEJEFGASAPL.RPT!$A$1:$J$553,8,FALSE)</f>
        <v>0</v>
      </c>
      <c r="K134" s="10">
        <f>VLOOKUP($A134,[2]ESTEJEFGASAPL.RPT!$A$1:$J$553,9,FALSE)</f>
        <v>19700</v>
      </c>
      <c r="L134" s="10">
        <f>VLOOKUP($A134,[2]ESTEJEFGASAPL.RPT!$A$1:$J$553,10,FALSE)</f>
        <v>3905.18</v>
      </c>
    </row>
    <row r="135" spans="1:12" ht="15" x14ac:dyDescent="0.25">
      <c r="A135" s="1" t="str">
        <f t="shared" si="2"/>
        <v>A33422102</v>
      </c>
      <c r="B135" s="8" t="s">
        <v>5</v>
      </c>
      <c r="C135" s="8" t="s">
        <v>7</v>
      </c>
      <c r="D135" s="8" t="s">
        <v>296</v>
      </c>
      <c r="E135" s="8" t="s">
        <v>60</v>
      </c>
      <c r="F135" s="9" t="str">
        <f>VLOOKUP(A135,[1]ESTEJEFGASAPL.RPT!$A$1:$H$531,6,FALSE)</f>
        <v>A</v>
      </c>
      <c r="G135" s="9" t="str">
        <f>VLOOKUP(A135,[1]ESTEJEFGASAPL.RPT!$A$1:$H$531,7,FALSE)</f>
        <v>334</v>
      </c>
      <c r="H135" s="9" t="str">
        <f>VLOOKUP(A135,[1]ESTEJEFGASAPL.RPT!$A$1:$H$531,8,FALSE)</f>
        <v>221</v>
      </c>
      <c r="I135" s="10">
        <f>VLOOKUP(A135,[2]ESTEJEFGASAPL.RPT!$A$1:$J$553,7,FALSE)</f>
        <v>29500</v>
      </c>
      <c r="J135" s="10">
        <f>VLOOKUP($A135,[2]ESTEJEFGASAPL.RPT!$A$1:$J$553,8,FALSE)</f>
        <v>0</v>
      </c>
      <c r="K135" s="10">
        <f>VLOOKUP($A135,[2]ESTEJEFGASAPL.RPT!$A$1:$J$553,9,FALSE)</f>
        <v>29500</v>
      </c>
      <c r="L135" s="10">
        <f>VLOOKUP($A135,[2]ESTEJEFGASAPL.RPT!$A$1:$J$553,10,FALSE)</f>
        <v>14560.87</v>
      </c>
    </row>
    <row r="136" spans="1:12" ht="15" x14ac:dyDescent="0.25">
      <c r="A136" s="1" t="str">
        <f t="shared" si="2"/>
        <v>A33422103</v>
      </c>
      <c r="B136" s="8" t="s">
        <v>5</v>
      </c>
      <c r="C136" s="8" t="s">
        <v>7</v>
      </c>
      <c r="D136" s="8" t="s">
        <v>301</v>
      </c>
      <c r="E136" s="8" t="s">
        <v>40</v>
      </c>
      <c r="F136" s="9" t="str">
        <f>VLOOKUP(A136,[1]ESTEJEFGASAPL.RPT!$A$1:$H$531,6,FALSE)</f>
        <v>A</v>
      </c>
      <c r="G136" s="9" t="str">
        <f>VLOOKUP(A136,[1]ESTEJEFGASAPL.RPT!$A$1:$H$531,7,FALSE)</f>
        <v>334</v>
      </c>
      <c r="H136" s="9" t="str">
        <f>VLOOKUP(A136,[1]ESTEJEFGASAPL.RPT!$A$1:$H$531,8,FALSE)</f>
        <v>221</v>
      </c>
      <c r="I136" s="10">
        <f>VLOOKUP(A136,[2]ESTEJEFGASAPL.RPT!$A$1:$J$553,7,FALSE)</f>
        <v>1000</v>
      </c>
      <c r="J136" s="10">
        <f>VLOOKUP($A136,[2]ESTEJEFGASAPL.RPT!$A$1:$J$553,8,FALSE)</f>
        <v>0</v>
      </c>
      <c r="K136" s="10">
        <f>VLOOKUP($A136,[2]ESTEJEFGASAPL.RPT!$A$1:$J$553,9,FALSE)</f>
        <v>1000</v>
      </c>
      <c r="L136" s="10">
        <f>VLOOKUP($A136,[2]ESTEJEFGASAPL.RPT!$A$1:$J$553,10,FALSE)</f>
        <v>0</v>
      </c>
    </row>
    <row r="137" spans="1:12" ht="15" x14ac:dyDescent="0.25">
      <c r="A137" s="1" t="str">
        <f t="shared" si="2"/>
        <v>A33422200</v>
      </c>
      <c r="B137" s="8" t="s">
        <v>5</v>
      </c>
      <c r="C137" s="8" t="s">
        <v>7</v>
      </c>
      <c r="D137" s="8" t="s">
        <v>228</v>
      </c>
      <c r="E137" s="8" t="s">
        <v>44</v>
      </c>
      <c r="F137" s="9" t="str">
        <f>VLOOKUP(A137,[1]ESTEJEFGASAPL.RPT!$A$1:$H$531,6,FALSE)</f>
        <v>A</v>
      </c>
      <c r="G137" s="9" t="str">
        <f>VLOOKUP(A137,[1]ESTEJEFGASAPL.RPT!$A$1:$H$531,7,FALSE)</f>
        <v>334</v>
      </c>
      <c r="H137" s="9" t="str">
        <f>VLOOKUP(A137,[1]ESTEJEFGASAPL.RPT!$A$1:$H$531,8,FALSE)</f>
        <v>222</v>
      </c>
      <c r="I137" s="10">
        <f>VLOOKUP(A137,[2]ESTEJEFGASAPL.RPT!$A$1:$J$553,7,FALSE)</f>
        <v>11500</v>
      </c>
      <c r="J137" s="10">
        <f>VLOOKUP($A137,[2]ESTEJEFGASAPL.RPT!$A$1:$J$553,8,FALSE)</f>
        <v>0</v>
      </c>
      <c r="K137" s="10">
        <f>VLOOKUP($A137,[2]ESTEJEFGASAPL.RPT!$A$1:$J$553,9,FALSE)</f>
        <v>11500</v>
      </c>
      <c r="L137" s="10">
        <f>VLOOKUP($A137,[2]ESTEJEFGASAPL.RPT!$A$1:$J$553,10,FALSE)</f>
        <v>3829.66</v>
      </c>
    </row>
    <row r="138" spans="1:12" ht="15" x14ac:dyDescent="0.25">
      <c r="A138" s="1" t="str">
        <f t="shared" si="2"/>
        <v>A33422201</v>
      </c>
      <c r="B138" s="8" t="s">
        <v>5</v>
      </c>
      <c r="C138" s="8" t="s">
        <v>7</v>
      </c>
      <c r="D138" s="8" t="s">
        <v>227</v>
      </c>
      <c r="E138" s="8" t="s">
        <v>45</v>
      </c>
      <c r="F138" s="9" t="str">
        <f>VLOOKUP(A138,[1]ESTEJEFGASAPL.RPT!$A$1:$H$531,6,FALSE)</f>
        <v>A</v>
      </c>
      <c r="G138" s="9" t="str">
        <f>VLOOKUP(A138,[1]ESTEJEFGASAPL.RPT!$A$1:$H$531,7,FALSE)</f>
        <v>334</v>
      </c>
      <c r="H138" s="9" t="str">
        <f>VLOOKUP(A138,[1]ESTEJEFGASAPL.RPT!$A$1:$H$531,8,FALSE)</f>
        <v>222</v>
      </c>
      <c r="I138" s="10">
        <f>VLOOKUP(A138,[2]ESTEJEFGASAPL.RPT!$A$1:$J$553,7,FALSE)</f>
        <v>5000</v>
      </c>
      <c r="J138" s="10">
        <f>VLOOKUP($A138,[2]ESTEJEFGASAPL.RPT!$A$1:$J$553,8,FALSE)</f>
        <v>0</v>
      </c>
      <c r="K138" s="10">
        <f>VLOOKUP($A138,[2]ESTEJEFGASAPL.RPT!$A$1:$J$553,9,FALSE)</f>
        <v>5000</v>
      </c>
      <c r="L138" s="10">
        <f>VLOOKUP($A138,[2]ESTEJEFGASAPL.RPT!$A$1:$J$553,10,FALSE)</f>
        <v>4878.18</v>
      </c>
    </row>
    <row r="139" spans="1:12" ht="15" x14ac:dyDescent="0.25">
      <c r="A139" s="1" t="str">
        <f t="shared" si="2"/>
        <v>A33422401</v>
      </c>
      <c r="B139" s="8" t="s">
        <v>5</v>
      </c>
      <c r="C139" s="8" t="s">
        <v>7</v>
      </c>
      <c r="D139" s="8" t="s">
        <v>352</v>
      </c>
      <c r="E139" s="8" t="s">
        <v>95</v>
      </c>
      <c r="F139" s="9" t="str">
        <f>VLOOKUP(A139,[1]ESTEJEFGASAPL.RPT!$A$1:$H$531,6,FALSE)</f>
        <v>A</v>
      </c>
      <c r="G139" s="9" t="str">
        <f>VLOOKUP(A139,[1]ESTEJEFGASAPL.RPT!$A$1:$H$531,7,FALSE)</f>
        <v>334</v>
      </c>
      <c r="H139" s="9" t="str">
        <f>VLOOKUP(A139,[1]ESTEJEFGASAPL.RPT!$A$1:$H$531,8,FALSE)</f>
        <v>224</v>
      </c>
      <c r="I139" s="10">
        <f>VLOOKUP(A139,[2]ESTEJEFGASAPL.RPT!$A$1:$J$553,7,FALSE)</f>
        <v>3000</v>
      </c>
      <c r="J139" s="10">
        <f>VLOOKUP($A139,[2]ESTEJEFGASAPL.RPT!$A$1:$J$553,8,FALSE)</f>
        <v>0</v>
      </c>
      <c r="K139" s="10">
        <f>VLOOKUP($A139,[2]ESTEJEFGASAPL.RPT!$A$1:$J$553,9,FALSE)</f>
        <v>3000</v>
      </c>
      <c r="L139" s="10">
        <f>VLOOKUP($A139,[2]ESTEJEFGASAPL.RPT!$A$1:$J$553,10,FALSE)</f>
        <v>1279.1400000000001</v>
      </c>
    </row>
    <row r="140" spans="1:12" ht="15" x14ac:dyDescent="0.25">
      <c r="A140" s="1" t="str">
        <f t="shared" si="2"/>
        <v>A33422609</v>
      </c>
      <c r="B140" s="8" t="s">
        <v>5</v>
      </c>
      <c r="C140" s="8" t="s">
        <v>7</v>
      </c>
      <c r="D140" s="8" t="s">
        <v>351</v>
      </c>
      <c r="E140" s="8" t="s">
        <v>96</v>
      </c>
      <c r="F140" s="9" t="str">
        <f>VLOOKUP(A140,[1]ESTEJEFGASAPL.RPT!$A$1:$H$531,6,FALSE)</f>
        <v>A</v>
      </c>
      <c r="G140" s="9" t="str">
        <f>VLOOKUP(A140,[1]ESTEJEFGASAPL.RPT!$A$1:$H$531,7,FALSE)</f>
        <v>334</v>
      </c>
      <c r="H140" s="9" t="str">
        <f>VLOOKUP(A140,[1]ESTEJEFGASAPL.RPT!$A$1:$H$531,8,FALSE)</f>
        <v>226</v>
      </c>
      <c r="I140" s="10">
        <f>VLOOKUP(A140,[2]ESTEJEFGASAPL.RPT!$A$1:$J$553,7,FALSE)</f>
        <v>25000</v>
      </c>
      <c r="J140" s="10">
        <f>VLOOKUP($A140,[2]ESTEJEFGASAPL.RPT!$A$1:$J$553,8,FALSE)</f>
        <v>0</v>
      </c>
      <c r="K140" s="10">
        <f>VLOOKUP($A140,[2]ESTEJEFGASAPL.RPT!$A$1:$J$553,9,FALSE)</f>
        <v>25000</v>
      </c>
      <c r="L140" s="10">
        <f>VLOOKUP($A140,[2]ESTEJEFGASAPL.RPT!$A$1:$J$553,10,FALSE)</f>
        <v>0</v>
      </c>
    </row>
    <row r="141" spans="1:12" ht="15" x14ac:dyDescent="0.25">
      <c r="A141" s="1" t="str">
        <f t="shared" si="2"/>
        <v>A33422613</v>
      </c>
      <c r="B141" s="8" t="s">
        <v>5</v>
      </c>
      <c r="C141" s="8" t="s">
        <v>7</v>
      </c>
      <c r="D141" s="8" t="s">
        <v>350</v>
      </c>
      <c r="E141" s="8" t="s">
        <v>97</v>
      </c>
      <c r="F141" s="9" t="str">
        <f>VLOOKUP(A141,[1]ESTEJEFGASAPL.RPT!$A$1:$H$531,6,FALSE)</f>
        <v>A</v>
      </c>
      <c r="G141" s="9" t="str">
        <f>VLOOKUP(A141,[1]ESTEJEFGASAPL.RPT!$A$1:$H$531,7,FALSE)</f>
        <v>334</v>
      </c>
      <c r="H141" s="9" t="str">
        <f>VLOOKUP(A141,[1]ESTEJEFGASAPL.RPT!$A$1:$H$531,8,FALSE)</f>
        <v>226</v>
      </c>
      <c r="I141" s="10">
        <f>VLOOKUP(A141,[2]ESTEJEFGASAPL.RPT!$A$1:$J$553,7,FALSE)</f>
        <v>10000</v>
      </c>
      <c r="J141" s="10">
        <f>VLOOKUP($A141,[2]ESTEJEFGASAPL.RPT!$A$1:$J$553,8,FALSE)</f>
        <v>0</v>
      </c>
      <c r="K141" s="10">
        <f>VLOOKUP($A141,[2]ESTEJEFGASAPL.RPT!$A$1:$J$553,9,FALSE)</f>
        <v>10000</v>
      </c>
      <c r="L141" s="10">
        <f>VLOOKUP($A141,[2]ESTEJEFGASAPL.RPT!$A$1:$J$553,10,FALSE)</f>
        <v>8849.39</v>
      </c>
    </row>
    <row r="142" spans="1:12" ht="15" x14ac:dyDescent="0.25">
      <c r="A142" s="1" t="str">
        <f t="shared" si="2"/>
        <v>A33422618</v>
      </c>
      <c r="B142" s="8" t="s">
        <v>5</v>
      </c>
      <c r="C142" s="8" t="s">
        <v>7</v>
      </c>
      <c r="D142" s="8" t="s">
        <v>349</v>
      </c>
      <c r="E142" s="8" t="s">
        <v>98</v>
      </c>
      <c r="F142" s="9" t="str">
        <f>VLOOKUP(A142,[1]ESTEJEFGASAPL.RPT!$A$1:$H$531,6,FALSE)</f>
        <v>A</v>
      </c>
      <c r="G142" s="9" t="str">
        <f>VLOOKUP(A142,[1]ESTEJEFGASAPL.RPT!$A$1:$H$531,7,FALSE)</f>
        <v>334</v>
      </c>
      <c r="H142" s="9" t="str">
        <f>VLOOKUP(A142,[1]ESTEJEFGASAPL.RPT!$A$1:$H$531,8,FALSE)</f>
        <v>226</v>
      </c>
      <c r="I142" s="10">
        <f>VLOOKUP(A142,[2]ESTEJEFGASAPL.RPT!$A$1:$J$553,7,FALSE)</f>
        <v>25000</v>
      </c>
      <c r="J142" s="10">
        <f>VLOOKUP($A142,[2]ESTEJEFGASAPL.RPT!$A$1:$J$553,8,FALSE)</f>
        <v>-5000</v>
      </c>
      <c r="K142" s="10">
        <f>VLOOKUP($A142,[2]ESTEJEFGASAPL.RPT!$A$1:$J$553,9,FALSE)</f>
        <v>20000</v>
      </c>
      <c r="L142" s="10">
        <f>VLOOKUP($A142,[2]ESTEJEFGASAPL.RPT!$A$1:$J$553,10,FALSE)</f>
        <v>17000.48</v>
      </c>
    </row>
    <row r="143" spans="1:12" ht="15" x14ac:dyDescent="0.25">
      <c r="A143" s="1" t="str">
        <f t="shared" si="2"/>
        <v>A33422619</v>
      </c>
      <c r="B143" s="8" t="s">
        <v>5</v>
      </c>
      <c r="C143" s="8" t="s">
        <v>7</v>
      </c>
      <c r="D143" s="8" t="s">
        <v>348</v>
      </c>
      <c r="E143" s="8" t="s">
        <v>99</v>
      </c>
      <c r="F143" s="9" t="str">
        <f>VLOOKUP(A143,[1]ESTEJEFGASAPL.RPT!$A$1:$H$531,6,FALSE)</f>
        <v>A</v>
      </c>
      <c r="G143" s="9" t="str">
        <f>VLOOKUP(A143,[1]ESTEJEFGASAPL.RPT!$A$1:$H$531,7,FALSE)</f>
        <v>334</v>
      </c>
      <c r="H143" s="9" t="str">
        <f>VLOOKUP(A143,[1]ESTEJEFGASAPL.RPT!$A$1:$H$531,8,FALSE)</f>
        <v>226</v>
      </c>
      <c r="I143" s="10">
        <f>VLOOKUP(A143,[2]ESTEJEFGASAPL.RPT!$A$1:$J$553,7,FALSE)</f>
        <v>40000</v>
      </c>
      <c r="J143" s="10">
        <f>VLOOKUP($A143,[2]ESTEJEFGASAPL.RPT!$A$1:$J$553,8,FALSE)</f>
        <v>0</v>
      </c>
      <c r="K143" s="10">
        <f>VLOOKUP($A143,[2]ESTEJEFGASAPL.RPT!$A$1:$J$553,9,FALSE)</f>
        <v>40000</v>
      </c>
      <c r="L143" s="10">
        <f>VLOOKUP($A143,[2]ESTEJEFGASAPL.RPT!$A$1:$J$553,10,FALSE)</f>
        <v>38519.870000000003</v>
      </c>
    </row>
    <row r="144" spans="1:12" ht="15" x14ac:dyDescent="0.25">
      <c r="A144" s="1" t="str">
        <f t="shared" si="2"/>
        <v>A33422620</v>
      </c>
      <c r="B144" s="8" t="s">
        <v>5</v>
      </c>
      <c r="C144" s="8" t="s">
        <v>7</v>
      </c>
      <c r="D144" s="8" t="s">
        <v>347</v>
      </c>
      <c r="E144" s="8" t="s">
        <v>100</v>
      </c>
      <c r="F144" s="9" t="str">
        <f>VLOOKUP(A144,[1]ESTEJEFGASAPL.RPT!$A$1:$H$531,6,FALSE)</f>
        <v>A</v>
      </c>
      <c r="G144" s="9" t="str">
        <f>VLOOKUP(A144,[1]ESTEJEFGASAPL.RPT!$A$1:$H$531,7,FALSE)</f>
        <v>334</v>
      </c>
      <c r="H144" s="9" t="str">
        <f>VLOOKUP(A144,[1]ESTEJEFGASAPL.RPT!$A$1:$H$531,8,FALSE)</f>
        <v>226</v>
      </c>
      <c r="I144" s="10">
        <f>VLOOKUP(A144,[2]ESTEJEFGASAPL.RPT!$A$1:$J$553,7,FALSE)</f>
        <v>50000</v>
      </c>
      <c r="J144" s="10">
        <f>VLOOKUP($A144,[2]ESTEJEFGASAPL.RPT!$A$1:$J$553,8,FALSE)</f>
        <v>0</v>
      </c>
      <c r="K144" s="10">
        <f>VLOOKUP($A144,[2]ESTEJEFGASAPL.RPT!$A$1:$J$553,9,FALSE)</f>
        <v>50000</v>
      </c>
      <c r="L144" s="10">
        <f>VLOOKUP($A144,[2]ESTEJEFGASAPL.RPT!$A$1:$J$553,10,FALSE)</f>
        <v>32655.42</v>
      </c>
    </row>
    <row r="145" spans="1:12" ht="15" x14ac:dyDescent="0.25">
      <c r="A145" s="1" t="str">
        <f t="shared" si="2"/>
        <v>A33422623</v>
      </c>
      <c r="B145" s="8" t="s">
        <v>5</v>
      </c>
      <c r="C145" s="8" t="s">
        <v>7</v>
      </c>
      <c r="D145" s="8" t="s">
        <v>346</v>
      </c>
      <c r="E145" s="8" t="s">
        <v>101</v>
      </c>
      <c r="F145" s="9" t="str">
        <f>VLOOKUP(A145,[1]ESTEJEFGASAPL.RPT!$A$1:$H$531,6,FALSE)</f>
        <v>A</v>
      </c>
      <c r="G145" s="9" t="str">
        <f>VLOOKUP(A145,[1]ESTEJEFGASAPL.RPT!$A$1:$H$531,7,FALSE)</f>
        <v>334</v>
      </c>
      <c r="H145" s="9" t="str">
        <f>VLOOKUP(A145,[1]ESTEJEFGASAPL.RPT!$A$1:$H$531,8,FALSE)</f>
        <v>226</v>
      </c>
      <c r="I145" s="10">
        <f>VLOOKUP(A145,[2]ESTEJEFGASAPL.RPT!$A$1:$J$553,7,FALSE)</f>
        <v>150000</v>
      </c>
      <c r="J145" s="10">
        <f>VLOOKUP($A145,[2]ESTEJEFGASAPL.RPT!$A$1:$J$553,8,FALSE)</f>
        <v>0</v>
      </c>
      <c r="K145" s="10">
        <f>VLOOKUP($A145,[2]ESTEJEFGASAPL.RPT!$A$1:$J$553,9,FALSE)</f>
        <v>150000</v>
      </c>
      <c r="L145" s="10">
        <f>VLOOKUP($A145,[2]ESTEJEFGASAPL.RPT!$A$1:$J$553,10,FALSE)</f>
        <v>131443.64000000001</v>
      </c>
    </row>
    <row r="146" spans="1:12" ht="15" x14ac:dyDescent="0.25">
      <c r="A146" s="1" t="str">
        <f t="shared" si="2"/>
        <v>A33422628</v>
      </c>
      <c r="B146" s="8" t="s">
        <v>5</v>
      </c>
      <c r="C146" s="8" t="s">
        <v>7</v>
      </c>
      <c r="D146" s="8" t="s">
        <v>345</v>
      </c>
      <c r="E146" s="8" t="s">
        <v>102</v>
      </c>
      <c r="F146" s="9" t="str">
        <f>VLOOKUP(A146,[1]ESTEJEFGASAPL.RPT!$A$1:$H$531,6,FALSE)</f>
        <v>A</v>
      </c>
      <c r="G146" s="9" t="str">
        <f>VLOOKUP(A146,[1]ESTEJEFGASAPL.RPT!$A$1:$H$531,7,FALSE)</f>
        <v>334</v>
      </c>
      <c r="H146" s="9" t="str">
        <f>VLOOKUP(A146,[1]ESTEJEFGASAPL.RPT!$A$1:$H$531,8,FALSE)</f>
        <v>226</v>
      </c>
      <c r="I146" s="10">
        <f>VLOOKUP(A146,[2]ESTEJEFGASAPL.RPT!$A$1:$J$553,7,FALSE)</f>
        <v>15000</v>
      </c>
      <c r="J146" s="10">
        <f>VLOOKUP($A146,[2]ESTEJEFGASAPL.RPT!$A$1:$J$553,8,FALSE)</f>
        <v>-3000</v>
      </c>
      <c r="K146" s="10">
        <f>VLOOKUP($A146,[2]ESTEJEFGASAPL.RPT!$A$1:$J$553,9,FALSE)</f>
        <v>12000</v>
      </c>
      <c r="L146" s="10">
        <f>VLOOKUP($A146,[2]ESTEJEFGASAPL.RPT!$A$1:$J$553,10,FALSE)</f>
        <v>2473.25</v>
      </c>
    </row>
    <row r="147" spans="1:12" ht="15" x14ac:dyDescent="0.25">
      <c r="A147" s="1" t="str">
        <f t="shared" si="2"/>
        <v>A33422630</v>
      </c>
      <c r="B147" s="8" t="s">
        <v>5</v>
      </c>
      <c r="C147" s="8" t="s">
        <v>7</v>
      </c>
      <c r="D147" s="8" t="s">
        <v>344</v>
      </c>
      <c r="E147" s="8" t="s">
        <v>103</v>
      </c>
      <c r="F147" s="9" t="str">
        <f>VLOOKUP(A147,[1]ESTEJEFGASAPL.RPT!$A$1:$H$531,6,FALSE)</f>
        <v>A</v>
      </c>
      <c r="G147" s="9" t="str">
        <f>VLOOKUP(A147,[1]ESTEJEFGASAPL.RPT!$A$1:$H$531,7,FALSE)</f>
        <v>334</v>
      </c>
      <c r="H147" s="9" t="str">
        <f>VLOOKUP(A147,[1]ESTEJEFGASAPL.RPT!$A$1:$H$531,8,FALSE)</f>
        <v>226</v>
      </c>
      <c r="I147" s="10">
        <f>VLOOKUP(A147,[2]ESTEJEFGASAPL.RPT!$A$1:$J$553,7,FALSE)</f>
        <v>21000</v>
      </c>
      <c r="J147" s="10">
        <f>VLOOKUP($A147,[2]ESTEJEFGASAPL.RPT!$A$1:$J$553,8,FALSE)</f>
        <v>0</v>
      </c>
      <c r="K147" s="10">
        <f>VLOOKUP($A147,[2]ESTEJEFGASAPL.RPT!$A$1:$J$553,9,FALSE)</f>
        <v>21000</v>
      </c>
      <c r="L147" s="10">
        <f>VLOOKUP($A147,[2]ESTEJEFGASAPL.RPT!$A$1:$J$553,10,FALSE)</f>
        <v>20197.05</v>
      </c>
    </row>
    <row r="148" spans="1:12" ht="15" x14ac:dyDescent="0.25">
      <c r="A148" s="1" t="str">
        <f t="shared" si="2"/>
        <v>A33422643</v>
      </c>
      <c r="B148" s="8" t="s">
        <v>5</v>
      </c>
      <c r="C148" s="8" t="s">
        <v>7</v>
      </c>
      <c r="D148" s="8" t="s">
        <v>393</v>
      </c>
      <c r="E148" s="8" t="s">
        <v>464</v>
      </c>
      <c r="F148" s="9" t="str">
        <f>VLOOKUP(A148,[1]ESTEJEFGASAPL.RPT!$A$1:$H$531,6,FALSE)</f>
        <v>A</v>
      </c>
      <c r="G148" s="9">
        <f>VLOOKUP(A148,[1]ESTEJEFGASAPL.RPT!$A$1:$H$531,7,FALSE)</f>
        <v>334</v>
      </c>
      <c r="H148" s="9">
        <f>VLOOKUP(A148,[1]ESTEJEFGASAPL.RPT!$A$1:$H$531,8,FALSE)</f>
        <v>226</v>
      </c>
      <c r="I148" s="10">
        <f>VLOOKUP(A148,[2]ESTEJEFGASAPL.RPT!$A$1:$J$553,7,FALSE)</f>
        <v>0</v>
      </c>
      <c r="J148" s="10">
        <f>VLOOKUP($A148,[2]ESTEJEFGASAPL.RPT!$A$1:$J$553,8,FALSE)</f>
        <v>5000</v>
      </c>
      <c r="K148" s="10">
        <f>VLOOKUP($A148,[2]ESTEJEFGASAPL.RPT!$A$1:$J$553,9,FALSE)</f>
        <v>5000</v>
      </c>
      <c r="L148" s="10">
        <f>VLOOKUP($A148,[2]ESTEJEFGASAPL.RPT!$A$1:$J$553,10,FALSE)</f>
        <v>0</v>
      </c>
    </row>
    <row r="149" spans="1:12" ht="15" x14ac:dyDescent="0.25">
      <c r="A149" s="1" t="str">
        <f t="shared" si="2"/>
        <v>A33422644</v>
      </c>
      <c r="B149" s="8" t="s">
        <v>5</v>
      </c>
      <c r="C149" s="8" t="s">
        <v>7</v>
      </c>
      <c r="D149" s="8" t="s">
        <v>394</v>
      </c>
      <c r="E149" s="8" t="s">
        <v>465</v>
      </c>
      <c r="F149" s="9" t="str">
        <f>VLOOKUP(A149,[1]ESTEJEFGASAPL.RPT!$A$1:$H$531,6,FALSE)</f>
        <v>A</v>
      </c>
      <c r="G149" s="9">
        <f>VLOOKUP(A149,[1]ESTEJEFGASAPL.RPT!$A$1:$H$531,7,FALSE)</f>
        <v>334</v>
      </c>
      <c r="H149" s="9">
        <f>VLOOKUP(A149,[1]ESTEJEFGASAPL.RPT!$A$1:$H$531,8,FALSE)</f>
        <v>226</v>
      </c>
      <c r="I149" s="10">
        <f>VLOOKUP(A149,[2]ESTEJEFGASAPL.RPT!$A$1:$J$553,7,FALSE)</f>
        <v>0</v>
      </c>
      <c r="J149" s="10">
        <f>VLOOKUP($A149,[2]ESTEJEFGASAPL.RPT!$A$1:$J$553,8,FALSE)</f>
        <v>6000</v>
      </c>
      <c r="K149" s="10">
        <f>VLOOKUP($A149,[2]ESTEJEFGASAPL.RPT!$A$1:$J$553,9,FALSE)</f>
        <v>6000</v>
      </c>
      <c r="L149" s="10">
        <f>VLOOKUP($A149,[2]ESTEJEFGASAPL.RPT!$A$1:$J$553,10,FALSE)</f>
        <v>0</v>
      </c>
    </row>
    <row r="150" spans="1:12" ht="15" x14ac:dyDescent="0.25">
      <c r="A150" s="1" t="str">
        <f t="shared" si="2"/>
        <v>A33422690</v>
      </c>
      <c r="B150" s="8" t="s">
        <v>5</v>
      </c>
      <c r="C150" s="8" t="s">
        <v>7</v>
      </c>
      <c r="D150" s="8" t="s">
        <v>205</v>
      </c>
      <c r="E150" s="8" t="s">
        <v>58</v>
      </c>
      <c r="F150" s="9" t="str">
        <f>VLOOKUP(A150,[1]ESTEJEFGASAPL.RPT!$A$1:$H$531,6,FALSE)</f>
        <v>A</v>
      </c>
      <c r="G150" s="9" t="str">
        <f>VLOOKUP(A150,[1]ESTEJEFGASAPL.RPT!$A$1:$H$531,7,FALSE)</f>
        <v>334</v>
      </c>
      <c r="H150" s="9" t="str">
        <f>VLOOKUP(A150,[1]ESTEJEFGASAPL.RPT!$A$1:$H$531,8,FALSE)</f>
        <v>226</v>
      </c>
      <c r="I150" s="10">
        <f>VLOOKUP(A150,[2]ESTEJEFGASAPL.RPT!$A$1:$J$553,7,FALSE)</f>
        <v>8000</v>
      </c>
      <c r="J150" s="10">
        <f>VLOOKUP($A150,[2]ESTEJEFGASAPL.RPT!$A$1:$J$553,8,FALSE)</f>
        <v>0</v>
      </c>
      <c r="K150" s="10">
        <f>VLOOKUP($A150,[2]ESTEJEFGASAPL.RPT!$A$1:$J$553,9,FALSE)</f>
        <v>8000</v>
      </c>
      <c r="L150" s="10">
        <f>VLOOKUP($A150,[2]ESTEJEFGASAPL.RPT!$A$1:$J$553,10,FALSE)</f>
        <v>4364.18</v>
      </c>
    </row>
    <row r="151" spans="1:12" ht="15" x14ac:dyDescent="0.25">
      <c r="A151" s="1" t="str">
        <f t="shared" si="2"/>
        <v>A33422718</v>
      </c>
      <c r="B151" s="8" t="s">
        <v>5</v>
      </c>
      <c r="C151" s="8" t="s">
        <v>7</v>
      </c>
      <c r="D151" s="8" t="s">
        <v>220</v>
      </c>
      <c r="E151" s="8" t="s">
        <v>61</v>
      </c>
      <c r="F151" s="9" t="str">
        <f>VLOOKUP(A151,[1]ESTEJEFGASAPL.RPT!$A$1:$H$531,6,FALSE)</f>
        <v>A</v>
      </c>
      <c r="G151" s="9" t="str">
        <f>VLOOKUP(A151,[1]ESTEJEFGASAPL.RPT!$A$1:$H$531,7,FALSE)</f>
        <v>334</v>
      </c>
      <c r="H151" s="9" t="str">
        <f>VLOOKUP(A151,[1]ESTEJEFGASAPL.RPT!$A$1:$H$531,8,FALSE)</f>
        <v>227</v>
      </c>
      <c r="I151" s="10">
        <f>VLOOKUP(A151,[2]ESTEJEFGASAPL.RPT!$A$1:$J$553,7,FALSE)</f>
        <v>10000</v>
      </c>
      <c r="J151" s="10">
        <f>VLOOKUP($A151,[2]ESTEJEFGASAPL.RPT!$A$1:$J$553,8,FALSE)</f>
        <v>0</v>
      </c>
      <c r="K151" s="10">
        <f>VLOOKUP($A151,[2]ESTEJEFGASAPL.RPT!$A$1:$J$553,9,FALSE)</f>
        <v>10000</v>
      </c>
      <c r="L151" s="10">
        <f>VLOOKUP($A151,[2]ESTEJEFGASAPL.RPT!$A$1:$J$553,10,FALSE)</f>
        <v>2876.82</v>
      </c>
    </row>
    <row r="152" spans="1:12" ht="15" x14ac:dyDescent="0.25">
      <c r="A152" s="1" t="str">
        <f t="shared" si="2"/>
        <v>A33422719</v>
      </c>
      <c r="B152" s="8" t="s">
        <v>5</v>
      </c>
      <c r="C152" s="8" t="s">
        <v>7</v>
      </c>
      <c r="D152" s="8" t="s">
        <v>219</v>
      </c>
      <c r="E152" s="8" t="s">
        <v>48</v>
      </c>
      <c r="F152" s="9" t="str">
        <f>VLOOKUP(A152,[1]ESTEJEFGASAPL.RPT!$A$1:$H$531,6,FALSE)</f>
        <v>A</v>
      </c>
      <c r="G152" s="9" t="str">
        <f>VLOOKUP(A152,[1]ESTEJEFGASAPL.RPT!$A$1:$H$531,7,FALSE)</f>
        <v>334</v>
      </c>
      <c r="H152" s="9" t="str">
        <f>VLOOKUP(A152,[1]ESTEJEFGASAPL.RPT!$A$1:$H$531,8,FALSE)</f>
        <v>227</v>
      </c>
      <c r="I152" s="10">
        <f>VLOOKUP(A152,[2]ESTEJEFGASAPL.RPT!$A$1:$J$553,7,FALSE)</f>
        <v>24000</v>
      </c>
      <c r="J152" s="10">
        <f>VLOOKUP($A152,[2]ESTEJEFGASAPL.RPT!$A$1:$J$553,8,FALSE)</f>
        <v>0</v>
      </c>
      <c r="K152" s="10">
        <f>VLOOKUP($A152,[2]ESTEJEFGASAPL.RPT!$A$1:$J$553,9,FALSE)</f>
        <v>24000</v>
      </c>
      <c r="L152" s="10">
        <f>VLOOKUP($A152,[2]ESTEJEFGASAPL.RPT!$A$1:$J$553,10,FALSE)</f>
        <v>18983.439999999999</v>
      </c>
    </row>
    <row r="153" spans="1:12" ht="15" x14ac:dyDescent="0.25">
      <c r="A153" s="1" t="str">
        <f t="shared" si="2"/>
        <v>A33422723</v>
      </c>
      <c r="B153" s="8" t="s">
        <v>5</v>
      </c>
      <c r="C153" s="8" t="s">
        <v>7</v>
      </c>
      <c r="D153" s="8" t="s">
        <v>343</v>
      </c>
      <c r="E153" s="8" t="s">
        <v>104</v>
      </c>
      <c r="F153" s="9" t="str">
        <f>VLOOKUP(A153,[1]ESTEJEFGASAPL.RPT!$A$1:$H$531,6,FALSE)</f>
        <v>A</v>
      </c>
      <c r="G153" s="9" t="str">
        <f>VLOOKUP(A153,[1]ESTEJEFGASAPL.RPT!$A$1:$H$531,7,FALSE)</f>
        <v>334</v>
      </c>
      <c r="H153" s="9" t="str">
        <f>VLOOKUP(A153,[1]ESTEJEFGASAPL.RPT!$A$1:$H$531,8,FALSE)</f>
        <v>227</v>
      </c>
      <c r="I153" s="10">
        <f>VLOOKUP(A153,[2]ESTEJEFGASAPL.RPT!$A$1:$J$553,7,FALSE)</f>
        <v>30000</v>
      </c>
      <c r="J153" s="10">
        <f>VLOOKUP($A153,[2]ESTEJEFGASAPL.RPT!$A$1:$J$553,8,FALSE)</f>
        <v>42600</v>
      </c>
      <c r="K153" s="10">
        <f>VLOOKUP($A153,[2]ESTEJEFGASAPL.RPT!$A$1:$J$553,9,FALSE)</f>
        <v>72600</v>
      </c>
      <c r="L153" s="10">
        <f>VLOOKUP($A153,[2]ESTEJEFGASAPL.RPT!$A$1:$J$553,10,FALSE)</f>
        <v>50931.77</v>
      </c>
    </row>
    <row r="154" spans="1:12" ht="15" x14ac:dyDescent="0.25">
      <c r="A154" s="1" t="str">
        <f t="shared" si="2"/>
        <v>A33422730</v>
      </c>
      <c r="B154" s="8" t="s">
        <v>5</v>
      </c>
      <c r="C154" s="8" t="s">
        <v>7</v>
      </c>
      <c r="D154" s="8" t="s">
        <v>342</v>
      </c>
      <c r="E154" s="8" t="s">
        <v>105</v>
      </c>
      <c r="F154" s="9" t="str">
        <f>VLOOKUP(A154,[1]ESTEJEFGASAPL.RPT!$A$1:$H$531,6,FALSE)</f>
        <v>A</v>
      </c>
      <c r="G154" s="9" t="str">
        <f>VLOOKUP(A154,[1]ESTEJEFGASAPL.RPT!$A$1:$H$531,7,FALSE)</f>
        <v>334</v>
      </c>
      <c r="H154" s="9" t="str">
        <f>VLOOKUP(A154,[1]ESTEJEFGASAPL.RPT!$A$1:$H$531,8,FALSE)</f>
        <v>227</v>
      </c>
      <c r="I154" s="10">
        <f>VLOOKUP(A154,[2]ESTEJEFGASAPL.RPT!$A$1:$J$553,7,FALSE)</f>
        <v>30000</v>
      </c>
      <c r="J154" s="10">
        <f>VLOOKUP($A154,[2]ESTEJEFGASAPL.RPT!$A$1:$J$553,8,FALSE)</f>
        <v>0</v>
      </c>
      <c r="K154" s="10">
        <f>VLOOKUP($A154,[2]ESTEJEFGASAPL.RPT!$A$1:$J$553,9,FALSE)</f>
        <v>30000</v>
      </c>
      <c r="L154" s="10">
        <f>VLOOKUP($A154,[2]ESTEJEFGASAPL.RPT!$A$1:$J$553,10,FALSE)</f>
        <v>3787.3</v>
      </c>
    </row>
    <row r="155" spans="1:12" ht="15" x14ac:dyDescent="0.25">
      <c r="A155" s="1" t="str">
        <f t="shared" si="2"/>
        <v>A33422732</v>
      </c>
      <c r="B155" s="8" t="s">
        <v>5</v>
      </c>
      <c r="C155" s="8" t="s">
        <v>7</v>
      </c>
      <c r="D155" s="8" t="s">
        <v>341</v>
      </c>
      <c r="E155" s="8" t="s">
        <v>106</v>
      </c>
      <c r="F155" s="9" t="str">
        <f>VLOOKUP(A155,[1]ESTEJEFGASAPL.RPT!$A$1:$H$531,6,FALSE)</f>
        <v>A</v>
      </c>
      <c r="G155" s="9" t="str">
        <f>VLOOKUP(A155,[1]ESTEJEFGASAPL.RPT!$A$1:$H$531,7,FALSE)</f>
        <v>334</v>
      </c>
      <c r="H155" s="9" t="str">
        <f>VLOOKUP(A155,[1]ESTEJEFGASAPL.RPT!$A$1:$H$531,8,FALSE)</f>
        <v>227</v>
      </c>
      <c r="I155" s="10">
        <f>VLOOKUP(A155,[2]ESTEJEFGASAPL.RPT!$A$1:$J$553,7,FALSE)</f>
        <v>20000</v>
      </c>
      <c r="J155" s="10">
        <f>VLOOKUP($A155,[2]ESTEJEFGASAPL.RPT!$A$1:$J$553,8,FALSE)</f>
        <v>-7000</v>
      </c>
      <c r="K155" s="10">
        <f>VLOOKUP($A155,[2]ESTEJEFGASAPL.RPT!$A$1:$J$553,9,FALSE)</f>
        <v>13000</v>
      </c>
      <c r="L155" s="10">
        <f>VLOOKUP($A155,[2]ESTEJEFGASAPL.RPT!$A$1:$J$553,10,FALSE)</f>
        <v>13000</v>
      </c>
    </row>
    <row r="156" spans="1:12" ht="15" x14ac:dyDescent="0.25">
      <c r="A156" s="1" t="str">
        <f t="shared" si="2"/>
        <v>A33422748</v>
      </c>
      <c r="B156" s="8" t="s">
        <v>5</v>
      </c>
      <c r="C156" s="8" t="s">
        <v>7</v>
      </c>
      <c r="D156" s="8" t="s">
        <v>340</v>
      </c>
      <c r="E156" s="8" t="s">
        <v>107</v>
      </c>
      <c r="F156" s="9" t="str">
        <f>VLOOKUP(A156,[1]ESTEJEFGASAPL.RPT!$A$1:$H$531,6,FALSE)</f>
        <v>A</v>
      </c>
      <c r="G156" s="9" t="str">
        <f>VLOOKUP(A156,[1]ESTEJEFGASAPL.RPT!$A$1:$H$531,7,FALSE)</f>
        <v>334</v>
      </c>
      <c r="H156" s="9" t="str">
        <f>VLOOKUP(A156,[1]ESTEJEFGASAPL.RPT!$A$1:$H$531,8,FALSE)</f>
        <v>227</v>
      </c>
      <c r="I156" s="10">
        <f>VLOOKUP(A156,[2]ESTEJEFGASAPL.RPT!$A$1:$J$553,7,FALSE)</f>
        <v>50000</v>
      </c>
      <c r="J156" s="10">
        <f>VLOOKUP($A156,[2]ESTEJEFGASAPL.RPT!$A$1:$J$553,8,FALSE)</f>
        <v>0</v>
      </c>
      <c r="K156" s="10">
        <f>VLOOKUP($A156,[2]ESTEJEFGASAPL.RPT!$A$1:$J$553,9,FALSE)</f>
        <v>50000</v>
      </c>
      <c r="L156" s="10">
        <f>VLOOKUP($A156,[2]ESTEJEFGASAPL.RPT!$A$1:$J$553,10,FALSE)</f>
        <v>49143.64</v>
      </c>
    </row>
    <row r="157" spans="1:12" ht="15" x14ac:dyDescent="0.25">
      <c r="A157" s="1" t="str">
        <f t="shared" si="2"/>
        <v>A33422753</v>
      </c>
      <c r="B157" s="8" t="s">
        <v>5</v>
      </c>
      <c r="C157" s="8" t="s">
        <v>7</v>
      </c>
      <c r="D157" s="8" t="s">
        <v>339</v>
      </c>
      <c r="E157" s="8" t="s">
        <v>108</v>
      </c>
      <c r="F157" s="9" t="str">
        <f>VLOOKUP(A157,[1]ESTEJEFGASAPL.RPT!$A$1:$H$531,6,FALSE)</f>
        <v>A</v>
      </c>
      <c r="G157" s="9" t="str">
        <f>VLOOKUP(A157,[1]ESTEJEFGASAPL.RPT!$A$1:$H$531,7,FALSE)</f>
        <v>334</v>
      </c>
      <c r="H157" s="9" t="str">
        <f>VLOOKUP(A157,[1]ESTEJEFGASAPL.RPT!$A$1:$H$531,8,FALSE)</f>
        <v>227</v>
      </c>
      <c r="I157" s="10">
        <f>VLOOKUP(A157,[2]ESTEJEFGASAPL.RPT!$A$1:$J$553,7,FALSE)</f>
        <v>50000</v>
      </c>
      <c r="J157" s="10">
        <f>VLOOKUP($A157,[2]ESTEJEFGASAPL.RPT!$A$1:$J$553,8,FALSE)</f>
        <v>-16000</v>
      </c>
      <c r="K157" s="10">
        <f>VLOOKUP($A157,[2]ESTEJEFGASAPL.RPT!$A$1:$J$553,9,FALSE)</f>
        <v>34000</v>
      </c>
      <c r="L157" s="10">
        <f>VLOOKUP($A157,[2]ESTEJEFGASAPL.RPT!$A$1:$J$553,10,FALSE)</f>
        <v>20727.939999999999</v>
      </c>
    </row>
    <row r="158" spans="1:12" ht="15" x14ac:dyDescent="0.25">
      <c r="A158" s="1" t="str">
        <f t="shared" si="2"/>
        <v>A33422755</v>
      </c>
      <c r="B158" s="8" t="s">
        <v>5</v>
      </c>
      <c r="C158" s="8" t="s">
        <v>7</v>
      </c>
      <c r="D158" s="8" t="s">
        <v>338</v>
      </c>
      <c r="E158" s="8" t="s">
        <v>109</v>
      </c>
      <c r="F158" s="9" t="str">
        <f>VLOOKUP(A158,[1]ESTEJEFGASAPL.RPT!$A$1:$H$531,6,FALSE)</f>
        <v>A</v>
      </c>
      <c r="G158" s="9" t="str">
        <f>VLOOKUP(A158,[1]ESTEJEFGASAPL.RPT!$A$1:$H$531,7,FALSE)</f>
        <v>334</v>
      </c>
      <c r="H158" s="9" t="str">
        <f>VLOOKUP(A158,[1]ESTEJEFGASAPL.RPT!$A$1:$H$531,8,FALSE)</f>
        <v>227</v>
      </c>
      <c r="I158" s="10">
        <f>VLOOKUP(A158,[2]ESTEJEFGASAPL.RPT!$A$1:$J$553,7,FALSE)</f>
        <v>20000</v>
      </c>
      <c r="J158" s="10">
        <f>VLOOKUP($A158,[2]ESTEJEFGASAPL.RPT!$A$1:$J$553,8,FALSE)</f>
        <v>-5000</v>
      </c>
      <c r="K158" s="10">
        <f>VLOOKUP($A158,[2]ESTEJEFGASAPL.RPT!$A$1:$J$553,9,FALSE)</f>
        <v>15000</v>
      </c>
      <c r="L158" s="10">
        <f>VLOOKUP($A158,[2]ESTEJEFGASAPL.RPT!$A$1:$J$553,10,FALSE)</f>
        <v>10580.01</v>
      </c>
    </row>
    <row r="159" spans="1:12" ht="15" x14ac:dyDescent="0.25">
      <c r="A159" s="1" t="str">
        <f t="shared" si="2"/>
        <v>A33422756</v>
      </c>
      <c r="B159" s="8" t="s">
        <v>5</v>
      </c>
      <c r="C159" s="8" t="s">
        <v>7</v>
      </c>
      <c r="D159" s="8" t="s">
        <v>337</v>
      </c>
      <c r="E159" s="8" t="s">
        <v>110</v>
      </c>
      <c r="F159" s="9" t="str">
        <f>VLOOKUP(A159,[1]ESTEJEFGASAPL.RPT!$A$1:$H$531,6,FALSE)</f>
        <v>A</v>
      </c>
      <c r="G159" s="9" t="str">
        <f>VLOOKUP(A159,[1]ESTEJEFGASAPL.RPT!$A$1:$H$531,7,FALSE)</f>
        <v>334</v>
      </c>
      <c r="H159" s="9" t="str">
        <f>VLOOKUP(A159,[1]ESTEJEFGASAPL.RPT!$A$1:$H$531,8,FALSE)</f>
        <v>227</v>
      </c>
      <c r="I159" s="10">
        <f>VLOOKUP(A159,[2]ESTEJEFGASAPL.RPT!$A$1:$J$553,7,FALSE)</f>
        <v>20000</v>
      </c>
      <c r="J159" s="10">
        <f>VLOOKUP($A159,[2]ESTEJEFGASAPL.RPT!$A$1:$J$553,8,FALSE)</f>
        <v>-10000</v>
      </c>
      <c r="K159" s="10">
        <f>VLOOKUP($A159,[2]ESTEJEFGASAPL.RPT!$A$1:$J$553,9,FALSE)</f>
        <v>10000</v>
      </c>
      <c r="L159" s="10">
        <f>VLOOKUP($A159,[2]ESTEJEFGASAPL.RPT!$A$1:$J$553,10,FALSE)</f>
        <v>6248.65</v>
      </c>
    </row>
    <row r="160" spans="1:12" ht="15" x14ac:dyDescent="0.25">
      <c r="A160" s="1" t="str">
        <f t="shared" si="2"/>
        <v>A33422757</v>
      </c>
      <c r="B160" s="8" t="s">
        <v>5</v>
      </c>
      <c r="C160" s="8" t="s">
        <v>7</v>
      </c>
      <c r="D160" s="8" t="s">
        <v>336</v>
      </c>
      <c r="E160" s="8" t="s">
        <v>111</v>
      </c>
      <c r="F160" s="9" t="str">
        <f>VLOOKUP(A160,[1]ESTEJEFGASAPL.RPT!$A$1:$H$531,6,FALSE)</f>
        <v>A</v>
      </c>
      <c r="G160" s="9" t="str">
        <f>VLOOKUP(A160,[1]ESTEJEFGASAPL.RPT!$A$1:$H$531,7,FALSE)</f>
        <v>334</v>
      </c>
      <c r="H160" s="9" t="str">
        <f>VLOOKUP(A160,[1]ESTEJEFGASAPL.RPT!$A$1:$H$531,8,FALSE)</f>
        <v>227</v>
      </c>
      <c r="I160" s="10">
        <f>VLOOKUP(A160,[2]ESTEJEFGASAPL.RPT!$A$1:$J$553,7,FALSE)</f>
        <v>25000</v>
      </c>
      <c r="J160" s="10">
        <f>VLOOKUP($A160,[2]ESTEJEFGASAPL.RPT!$A$1:$J$553,8,FALSE)</f>
        <v>-15000</v>
      </c>
      <c r="K160" s="10">
        <f>VLOOKUP($A160,[2]ESTEJEFGASAPL.RPT!$A$1:$J$553,9,FALSE)</f>
        <v>10000</v>
      </c>
      <c r="L160" s="10">
        <f>VLOOKUP($A160,[2]ESTEJEFGASAPL.RPT!$A$1:$J$553,10,FALSE)</f>
        <v>338.81</v>
      </c>
    </row>
    <row r="161" spans="1:12" ht="15" x14ac:dyDescent="0.25">
      <c r="A161" s="1" t="str">
        <f t="shared" si="2"/>
        <v>A33422758</v>
      </c>
      <c r="B161" s="8" t="s">
        <v>5</v>
      </c>
      <c r="C161" s="8" t="s">
        <v>7</v>
      </c>
      <c r="D161" s="8" t="s">
        <v>335</v>
      </c>
      <c r="E161" s="8" t="s">
        <v>112</v>
      </c>
      <c r="F161" s="9" t="str">
        <f>VLOOKUP(A161,[1]ESTEJEFGASAPL.RPT!$A$1:$H$531,6,FALSE)</f>
        <v>A</v>
      </c>
      <c r="G161" s="9" t="str">
        <f>VLOOKUP(A161,[1]ESTEJEFGASAPL.RPT!$A$1:$H$531,7,FALSE)</f>
        <v>334</v>
      </c>
      <c r="H161" s="9" t="str">
        <f>VLOOKUP(A161,[1]ESTEJEFGASAPL.RPT!$A$1:$H$531,8,FALSE)</f>
        <v>227</v>
      </c>
      <c r="I161" s="10">
        <f>VLOOKUP(A161,[2]ESTEJEFGASAPL.RPT!$A$1:$J$553,7,FALSE)</f>
        <v>30000</v>
      </c>
      <c r="J161" s="10">
        <f>VLOOKUP($A161,[2]ESTEJEFGASAPL.RPT!$A$1:$J$553,8,FALSE)</f>
        <v>0</v>
      </c>
      <c r="K161" s="10">
        <f>VLOOKUP($A161,[2]ESTEJEFGASAPL.RPT!$A$1:$J$553,9,FALSE)</f>
        <v>30000</v>
      </c>
      <c r="L161" s="10">
        <f>VLOOKUP($A161,[2]ESTEJEFGASAPL.RPT!$A$1:$J$553,10,FALSE)</f>
        <v>21235.5</v>
      </c>
    </row>
    <row r="162" spans="1:12" ht="15" x14ac:dyDescent="0.25">
      <c r="A162" s="1" t="str">
        <f t="shared" si="2"/>
        <v>A33422759</v>
      </c>
      <c r="B162" s="8" t="s">
        <v>5</v>
      </c>
      <c r="C162" s="8" t="s">
        <v>7</v>
      </c>
      <c r="D162" s="8" t="s">
        <v>334</v>
      </c>
      <c r="E162" s="8" t="s">
        <v>113</v>
      </c>
      <c r="F162" s="9" t="str">
        <f>VLOOKUP(A162,[1]ESTEJEFGASAPL.RPT!$A$1:$H$531,6,FALSE)</f>
        <v>A</v>
      </c>
      <c r="G162" s="9" t="str">
        <f>VLOOKUP(A162,[1]ESTEJEFGASAPL.RPT!$A$1:$H$531,7,FALSE)</f>
        <v>334</v>
      </c>
      <c r="H162" s="9" t="str">
        <f>VLOOKUP(A162,[1]ESTEJEFGASAPL.RPT!$A$1:$H$531,8,FALSE)</f>
        <v>227</v>
      </c>
      <c r="I162" s="10">
        <f>VLOOKUP(A162,[2]ESTEJEFGASAPL.RPT!$A$1:$J$553,7,FALSE)</f>
        <v>10000</v>
      </c>
      <c r="J162" s="10">
        <f>VLOOKUP($A162,[2]ESTEJEFGASAPL.RPT!$A$1:$J$553,8,FALSE)</f>
        <v>-9990</v>
      </c>
      <c r="K162" s="10">
        <f>VLOOKUP($A162,[2]ESTEJEFGASAPL.RPT!$A$1:$J$553,9,FALSE)</f>
        <v>10</v>
      </c>
      <c r="L162" s="10">
        <f>VLOOKUP($A162,[2]ESTEJEFGASAPL.RPT!$A$1:$J$553,10,FALSE)</f>
        <v>900</v>
      </c>
    </row>
    <row r="163" spans="1:12" ht="15" x14ac:dyDescent="0.25">
      <c r="A163" s="1" t="str">
        <f t="shared" si="2"/>
        <v>A33422765</v>
      </c>
      <c r="B163" s="8" t="s">
        <v>5</v>
      </c>
      <c r="C163" s="8" t="s">
        <v>7</v>
      </c>
      <c r="D163" s="8" t="s">
        <v>333</v>
      </c>
      <c r="E163" s="8" t="s">
        <v>332</v>
      </c>
      <c r="F163" s="9" t="str">
        <f>VLOOKUP(A163,[1]ESTEJEFGASAPL.RPT!$A$1:$H$531,6,FALSE)</f>
        <v>A</v>
      </c>
      <c r="G163" s="9" t="str">
        <f>VLOOKUP(A163,[1]ESTEJEFGASAPL.RPT!$A$1:$H$531,7,FALSE)</f>
        <v>334</v>
      </c>
      <c r="H163" s="9" t="str">
        <f>VLOOKUP(A163,[1]ESTEJEFGASAPL.RPT!$A$1:$H$531,8,FALSE)</f>
        <v>227</v>
      </c>
      <c r="I163" s="10">
        <f>VLOOKUP(A163,[2]ESTEJEFGASAPL.RPT!$A$1:$J$553,7,FALSE)</f>
        <v>0</v>
      </c>
      <c r="J163" s="10">
        <f>VLOOKUP($A163,[2]ESTEJEFGASAPL.RPT!$A$1:$J$553,8,FALSE)</f>
        <v>18150</v>
      </c>
      <c r="K163" s="10">
        <f>VLOOKUP($A163,[2]ESTEJEFGASAPL.RPT!$A$1:$J$553,9,FALSE)</f>
        <v>18150</v>
      </c>
      <c r="L163" s="10">
        <f>VLOOKUP($A163,[2]ESTEJEFGASAPL.RPT!$A$1:$J$553,10,FALSE)</f>
        <v>5129.88</v>
      </c>
    </row>
    <row r="164" spans="1:12" ht="15" x14ac:dyDescent="0.25">
      <c r="A164" s="1" t="str">
        <f t="shared" si="2"/>
        <v>A33722660</v>
      </c>
      <c r="B164" s="8" t="s">
        <v>5</v>
      </c>
      <c r="C164" s="8" t="s">
        <v>395</v>
      </c>
      <c r="D164" s="8" t="s">
        <v>396</v>
      </c>
      <c r="E164" s="8" t="s">
        <v>466</v>
      </c>
      <c r="F164" s="9" t="str">
        <f>VLOOKUP(A164,[1]ESTEJEFGASAPL.RPT!$A$1:$H$531,6,FALSE)</f>
        <v>A</v>
      </c>
      <c r="G164" s="9">
        <f>VLOOKUP(A164,[1]ESTEJEFGASAPL.RPT!$A$1:$H$531,7,FALSE)</f>
        <v>337</v>
      </c>
      <c r="H164" s="9">
        <f>VLOOKUP(A164,[1]ESTEJEFGASAPL.RPT!$A$1:$H$531,8,FALSE)</f>
        <v>226</v>
      </c>
      <c r="I164" s="10">
        <f>VLOOKUP(A164,[2]ESTEJEFGASAPL.RPT!$A$1:$J$553,7,FALSE)</f>
        <v>0</v>
      </c>
      <c r="J164" s="10">
        <f>VLOOKUP($A164,[2]ESTEJEFGASAPL.RPT!$A$1:$J$553,8,FALSE)</f>
        <v>6000</v>
      </c>
      <c r="K164" s="10">
        <f>VLOOKUP($A164,[2]ESTEJEFGASAPL.RPT!$A$1:$J$553,9,FALSE)</f>
        <v>6000</v>
      </c>
      <c r="L164" s="10">
        <f>VLOOKUP($A164,[2]ESTEJEFGASAPL.RPT!$A$1:$J$553,10,FALSE)</f>
        <v>0</v>
      </c>
    </row>
    <row r="165" spans="1:12" ht="15" x14ac:dyDescent="0.25">
      <c r="A165" s="1" t="str">
        <f t="shared" si="2"/>
        <v>A33722782</v>
      </c>
      <c r="B165" s="8" t="s">
        <v>5</v>
      </c>
      <c r="C165" s="8" t="s">
        <v>395</v>
      </c>
      <c r="D165" s="8" t="s">
        <v>397</v>
      </c>
      <c r="E165" s="8" t="s">
        <v>467</v>
      </c>
      <c r="F165" s="9" t="str">
        <f>VLOOKUP(A165,[1]ESTEJEFGASAPL.RPT!$A$1:$H$531,6,FALSE)</f>
        <v>A</v>
      </c>
      <c r="G165" s="9">
        <f>VLOOKUP(A165,[1]ESTEJEFGASAPL.RPT!$A$1:$H$531,7,FALSE)</f>
        <v>337</v>
      </c>
      <c r="H165" s="9">
        <f>VLOOKUP(A165,[1]ESTEJEFGASAPL.RPT!$A$1:$H$531,8,FALSE)</f>
        <v>227</v>
      </c>
      <c r="I165" s="10">
        <f>VLOOKUP(A165,[2]ESTEJEFGASAPL.RPT!$A$1:$J$553,7,FALSE)</f>
        <v>0</v>
      </c>
      <c r="J165" s="10">
        <f>VLOOKUP($A165,[2]ESTEJEFGASAPL.RPT!$A$1:$J$553,8,FALSE)</f>
        <v>50000</v>
      </c>
      <c r="K165" s="10">
        <f>VLOOKUP($A165,[2]ESTEJEFGASAPL.RPT!$A$1:$J$553,9,FALSE)</f>
        <v>50000</v>
      </c>
      <c r="L165" s="10">
        <f>VLOOKUP($A165,[2]ESTEJEFGASAPL.RPT!$A$1:$J$553,10,FALSE)</f>
        <v>0</v>
      </c>
    </row>
    <row r="166" spans="1:12" ht="15" x14ac:dyDescent="0.25">
      <c r="A166" s="1" t="str">
        <f t="shared" si="2"/>
        <v>A34113000</v>
      </c>
      <c r="B166" s="8" t="s">
        <v>5</v>
      </c>
      <c r="C166" s="8" t="s">
        <v>123</v>
      </c>
      <c r="D166" s="8" t="s">
        <v>194</v>
      </c>
      <c r="E166" s="8" t="s">
        <v>53</v>
      </c>
      <c r="F166" s="9">
        <f>VLOOKUP(A166,[1]ESTEJEFGASAPL.RPT!$A$1:$H$531,6,FALSE)</f>
        <v>0</v>
      </c>
      <c r="G166" s="9" t="str">
        <f>VLOOKUP(A166,[1]ESTEJEFGASAPL.RPT!$A$1:$H$531,7,FALSE)</f>
        <v>3</v>
      </c>
      <c r="H166" s="9" t="str">
        <f>VLOOKUP(A166,[1]ESTEJEFGASAPL.RPT!$A$1:$H$531,8,FALSE)</f>
        <v>1</v>
      </c>
      <c r="I166" s="10">
        <f>VLOOKUP(A166,[2]ESTEJEFGASAPL.RPT!$A$1:$J$553,7,FALSE)</f>
        <v>456000</v>
      </c>
      <c r="J166" s="10">
        <f>VLOOKUP($A166,[2]ESTEJEFGASAPL.RPT!$A$1:$J$553,8,FALSE)</f>
        <v>0</v>
      </c>
      <c r="K166" s="10">
        <f>VLOOKUP($A166,[2]ESTEJEFGASAPL.RPT!$A$1:$J$553,9,FALSE)</f>
        <v>456000</v>
      </c>
      <c r="L166" s="10">
        <f>VLOOKUP($A166,[2]ESTEJEFGASAPL.RPT!$A$1:$J$553,10,FALSE)</f>
        <v>275919.44</v>
      </c>
    </row>
    <row r="167" spans="1:12" ht="15" x14ac:dyDescent="0.25">
      <c r="A167" s="1" t="str">
        <f t="shared" si="2"/>
        <v>A34113002</v>
      </c>
      <c r="B167" s="8" t="s">
        <v>5</v>
      </c>
      <c r="C167" s="8" t="s">
        <v>123</v>
      </c>
      <c r="D167" s="8" t="s">
        <v>193</v>
      </c>
      <c r="E167" s="8" t="s">
        <v>54</v>
      </c>
      <c r="F167" s="9">
        <f>VLOOKUP(A167,[1]ESTEJEFGASAPL.RPT!$A$1:$H$531,6,FALSE)</f>
        <v>0</v>
      </c>
      <c r="G167" s="9" t="str">
        <f>VLOOKUP(A167,[1]ESTEJEFGASAPL.RPT!$A$1:$H$531,7,FALSE)</f>
        <v>3</v>
      </c>
      <c r="H167" s="9" t="str">
        <f>VLOOKUP(A167,[1]ESTEJEFGASAPL.RPT!$A$1:$H$531,8,FALSE)</f>
        <v>1</v>
      </c>
      <c r="I167" s="10">
        <f>VLOOKUP(A167,[2]ESTEJEFGASAPL.RPT!$A$1:$J$553,7,FALSE)</f>
        <v>178000</v>
      </c>
      <c r="J167" s="10">
        <f>VLOOKUP($A167,[2]ESTEJEFGASAPL.RPT!$A$1:$J$553,8,FALSE)</f>
        <v>-25000</v>
      </c>
      <c r="K167" s="10">
        <f>VLOOKUP($A167,[2]ESTEJEFGASAPL.RPT!$A$1:$J$553,9,FALSE)</f>
        <v>153000</v>
      </c>
      <c r="L167" s="10">
        <f>VLOOKUP($A167,[2]ESTEJEFGASAPL.RPT!$A$1:$J$553,10,FALSE)</f>
        <v>97098.77</v>
      </c>
    </row>
    <row r="168" spans="1:12" ht="15" x14ac:dyDescent="0.25">
      <c r="A168" s="1" t="str">
        <f t="shared" si="2"/>
        <v>A34115000</v>
      </c>
      <c r="B168" s="8" t="s">
        <v>5</v>
      </c>
      <c r="C168" s="8" t="s">
        <v>123</v>
      </c>
      <c r="D168" s="8" t="s">
        <v>192</v>
      </c>
      <c r="E168" s="8" t="s">
        <v>24</v>
      </c>
      <c r="F168" s="9">
        <f>VLOOKUP(A168,[1]ESTEJEFGASAPL.RPT!$A$1:$H$531,6,FALSE)</f>
        <v>0</v>
      </c>
      <c r="G168" s="9" t="str">
        <f>VLOOKUP(A168,[1]ESTEJEFGASAPL.RPT!$A$1:$H$531,7,FALSE)</f>
        <v>3</v>
      </c>
      <c r="H168" s="9" t="str">
        <f>VLOOKUP(A168,[1]ESTEJEFGASAPL.RPT!$A$1:$H$531,8,FALSE)</f>
        <v>1</v>
      </c>
      <c r="I168" s="10">
        <f>VLOOKUP(A168,[2]ESTEJEFGASAPL.RPT!$A$1:$J$553,7,FALSE)</f>
        <v>75000</v>
      </c>
      <c r="J168" s="10">
        <f>VLOOKUP($A168,[2]ESTEJEFGASAPL.RPT!$A$1:$J$553,8,FALSE)</f>
        <v>-4085.17</v>
      </c>
      <c r="K168" s="10">
        <f>VLOOKUP($A168,[2]ESTEJEFGASAPL.RPT!$A$1:$J$553,9,FALSE)</f>
        <v>70914.83</v>
      </c>
      <c r="L168" s="10">
        <f>VLOOKUP($A168,[2]ESTEJEFGASAPL.RPT!$A$1:$J$553,10,FALSE)</f>
        <v>41998.78</v>
      </c>
    </row>
    <row r="169" spans="1:12" ht="15" x14ac:dyDescent="0.25">
      <c r="A169" s="1" t="str">
        <f t="shared" si="2"/>
        <v>A34115200</v>
      </c>
      <c r="B169" s="8" t="s">
        <v>5</v>
      </c>
      <c r="C169" s="8" t="s">
        <v>123</v>
      </c>
      <c r="D169" s="8" t="s">
        <v>235</v>
      </c>
      <c r="E169" s="8" t="s">
        <v>25</v>
      </c>
      <c r="F169" s="9">
        <f>VLOOKUP(A169,[1]ESTEJEFGASAPL.RPT!$A$1:$H$531,6,FALSE)</f>
        <v>0</v>
      </c>
      <c r="G169" s="9" t="str">
        <f>VLOOKUP(A169,[1]ESTEJEFGASAPL.RPT!$A$1:$H$531,7,FALSE)</f>
        <v>3</v>
      </c>
      <c r="H169" s="9" t="str">
        <f>VLOOKUP(A169,[1]ESTEJEFGASAPL.RPT!$A$1:$H$531,8,FALSE)</f>
        <v>1</v>
      </c>
      <c r="I169" s="10">
        <f>VLOOKUP(A169,[2]ESTEJEFGASAPL.RPT!$A$1:$J$553,7,FALSE)</f>
        <v>32000</v>
      </c>
      <c r="J169" s="10">
        <f>VLOOKUP($A169,[2]ESTEJEFGASAPL.RPT!$A$1:$J$553,8,FALSE)</f>
        <v>0</v>
      </c>
      <c r="K169" s="10">
        <f>VLOOKUP($A169,[2]ESTEJEFGASAPL.RPT!$A$1:$J$553,9,FALSE)</f>
        <v>32000</v>
      </c>
      <c r="L169" s="10">
        <f>VLOOKUP($A169,[2]ESTEJEFGASAPL.RPT!$A$1:$J$553,10,FALSE)</f>
        <v>33796.239999999998</v>
      </c>
    </row>
    <row r="170" spans="1:12" ht="15" x14ac:dyDescent="0.25">
      <c r="A170" s="1" t="str">
        <f t="shared" si="2"/>
        <v>A34116000</v>
      </c>
      <c r="B170" s="8" t="s">
        <v>5</v>
      </c>
      <c r="C170" s="8" t="s">
        <v>123</v>
      </c>
      <c r="D170" s="8" t="s">
        <v>190</v>
      </c>
      <c r="E170" s="8" t="s">
        <v>27</v>
      </c>
      <c r="F170" s="9">
        <f>VLOOKUP(A170,[1]ESTEJEFGASAPL.RPT!$A$1:$H$531,6,FALSE)</f>
        <v>0</v>
      </c>
      <c r="G170" s="9" t="str">
        <f>VLOOKUP(A170,[1]ESTEJEFGASAPL.RPT!$A$1:$H$531,7,FALSE)</f>
        <v>3</v>
      </c>
      <c r="H170" s="9" t="str">
        <f>VLOOKUP(A170,[1]ESTEJEFGASAPL.RPT!$A$1:$H$531,8,FALSE)</f>
        <v>1</v>
      </c>
      <c r="I170" s="10">
        <f>VLOOKUP(A170,[2]ESTEJEFGASAPL.RPT!$A$1:$J$553,7,FALSE)</f>
        <v>243000</v>
      </c>
      <c r="J170" s="10">
        <f>VLOOKUP($A170,[2]ESTEJEFGASAPL.RPT!$A$1:$J$553,8,FALSE)</f>
        <v>-27485.5</v>
      </c>
      <c r="K170" s="10">
        <f>VLOOKUP($A170,[2]ESTEJEFGASAPL.RPT!$A$1:$J$553,9,FALSE)</f>
        <v>215514.5</v>
      </c>
      <c r="L170" s="10">
        <f>VLOOKUP($A170,[2]ESTEJEFGASAPL.RPT!$A$1:$J$553,10,FALSE)</f>
        <v>153060.76999999999</v>
      </c>
    </row>
    <row r="171" spans="1:12" ht="15" x14ac:dyDescent="0.25">
      <c r="A171" s="1" t="str">
        <f t="shared" si="2"/>
        <v>A34116200</v>
      </c>
      <c r="B171" s="8" t="s">
        <v>5</v>
      </c>
      <c r="C171" s="8" t="s">
        <v>123</v>
      </c>
      <c r="D171" s="8" t="s">
        <v>189</v>
      </c>
      <c r="E171" s="8" t="s">
        <v>28</v>
      </c>
      <c r="F171" s="9">
        <f>VLOOKUP(A171,[1]ESTEJEFGASAPL.RPT!$A$1:$H$531,6,FALSE)</f>
        <v>0</v>
      </c>
      <c r="G171" s="9" t="str">
        <f>VLOOKUP(A171,[1]ESTEJEFGASAPL.RPT!$A$1:$H$531,7,FALSE)</f>
        <v>3</v>
      </c>
      <c r="H171" s="9" t="str">
        <f>VLOOKUP(A171,[1]ESTEJEFGASAPL.RPT!$A$1:$H$531,8,FALSE)</f>
        <v>1</v>
      </c>
      <c r="I171" s="10">
        <f>VLOOKUP(A171,[2]ESTEJEFGASAPL.RPT!$A$1:$J$553,7,FALSE)</f>
        <v>3000</v>
      </c>
      <c r="J171" s="10">
        <f>VLOOKUP($A171,[2]ESTEJEFGASAPL.RPT!$A$1:$J$553,8,FALSE)</f>
        <v>0</v>
      </c>
      <c r="K171" s="10">
        <f>VLOOKUP($A171,[2]ESTEJEFGASAPL.RPT!$A$1:$J$553,9,FALSE)</f>
        <v>3000</v>
      </c>
      <c r="L171" s="10">
        <f>VLOOKUP($A171,[2]ESTEJEFGASAPL.RPT!$A$1:$J$553,10,FALSE)</f>
        <v>1201.23</v>
      </c>
    </row>
    <row r="172" spans="1:12" ht="15" x14ac:dyDescent="0.25">
      <c r="A172" s="1" t="str">
        <f t="shared" si="2"/>
        <v>A34116204</v>
      </c>
      <c r="B172" s="8" t="s">
        <v>5</v>
      </c>
      <c r="C172" s="8" t="s">
        <v>123</v>
      </c>
      <c r="D172" s="8" t="s">
        <v>188</v>
      </c>
      <c r="E172" s="8" t="s">
        <v>29</v>
      </c>
      <c r="F172" s="9">
        <f>VLOOKUP(A172,[1]ESTEJEFGASAPL.RPT!$A$1:$H$531,6,FALSE)</f>
        <v>0</v>
      </c>
      <c r="G172" s="9" t="str">
        <f>VLOOKUP(A172,[1]ESTEJEFGASAPL.RPT!$A$1:$H$531,7,FALSE)</f>
        <v>3</v>
      </c>
      <c r="H172" s="9" t="str">
        <f>VLOOKUP(A172,[1]ESTEJEFGASAPL.RPT!$A$1:$H$531,8,FALSE)</f>
        <v>1</v>
      </c>
      <c r="I172" s="10">
        <f>VLOOKUP(A172,[2]ESTEJEFGASAPL.RPT!$A$1:$J$553,7,FALSE)</f>
        <v>5000</v>
      </c>
      <c r="J172" s="10">
        <f>VLOOKUP($A172,[2]ESTEJEFGASAPL.RPT!$A$1:$J$553,8,FALSE)</f>
        <v>0</v>
      </c>
      <c r="K172" s="10">
        <f>VLOOKUP($A172,[2]ESTEJEFGASAPL.RPT!$A$1:$J$553,9,FALSE)</f>
        <v>5000</v>
      </c>
      <c r="L172" s="10">
        <f>VLOOKUP($A172,[2]ESTEJEFGASAPL.RPT!$A$1:$J$553,10,FALSE)</f>
        <v>2584.64</v>
      </c>
    </row>
    <row r="173" spans="1:12" ht="15" x14ac:dyDescent="0.25">
      <c r="A173" s="1" t="str">
        <f t="shared" si="2"/>
        <v>A34116205</v>
      </c>
      <c r="B173" s="8" t="s">
        <v>5</v>
      </c>
      <c r="C173" s="8" t="s">
        <v>123</v>
      </c>
      <c r="D173" s="8" t="s">
        <v>187</v>
      </c>
      <c r="E173" s="8" t="s">
        <v>30</v>
      </c>
      <c r="F173" s="9">
        <f>VLOOKUP(A173,[1]ESTEJEFGASAPL.RPT!$A$1:$H$531,6,FALSE)</f>
        <v>0</v>
      </c>
      <c r="G173" s="9" t="str">
        <f>VLOOKUP(A173,[1]ESTEJEFGASAPL.RPT!$A$1:$H$531,7,FALSE)</f>
        <v>3</v>
      </c>
      <c r="H173" s="9" t="str">
        <f>VLOOKUP(A173,[1]ESTEJEFGASAPL.RPT!$A$1:$H$531,8,FALSE)</f>
        <v>1</v>
      </c>
      <c r="I173" s="10">
        <f>VLOOKUP(A173,[2]ESTEJEFGASAPL.RPT!$A$1:$J$553,7,FALSE)</f>
        <v>2400</v>
      </c>
      <c r="J173" s="10">
        <f>VLOOKUP($A173,[2]ESTEJEFGASAPL.RPT!$A$1:$J$553,8,FALSE)</f>
        <v>0</v>
      </c>
      <c r="K173" s="10">
        <f>VLOOKUP($A173,[2]ESTEJEFGASAPL.RPT!$A$1:$J$553,9,FALSE)</f>
        <v>2400</v>
      </c>
      <c r="L173" s="10">
        <f>VLOOKUP($A173,[2]ESTEJEFGASAPL.RPT!$A$1:$J$553,10,FALSE)</f>
        <v>1147.01</v>
      </c>
    </row>
    <row r="174" spans="1:12" ht="15" x14ac:dyDescent="0.25">
      <c r="A174" s="1" t="str">
        <f t="shared" si="2"/>
        <v>A34116209</v>
      </c>
      <c r="B174" s="8" t="s">
        <v>5</v>
      </c>
      <c r="C174" s="8" t="s">
        <v>123</v>
      </c>
      <c r="D174" s="8" t="s">
        <v>186</v>
      </c>
      <c r="E174" s="8" t="s">
        <v>31</v>
      </c>
      <c r="F174" s="9">
        <f>VLOOKUP(A174,[1]ESTEJEFGASAPL.RPT!$A$1:$H$531,6,FALSE)</f>
        <v>0</v>
      </c>
      <c r="G174" s="9" t="str">
        <f>VLOOKUP(A174,[1]ESTEJEFGASAPL.RPT!$A$1:$H$531,7,FALSE)</f>
        <v>3</v>
      </c>
      <c r="H174" s="9" t="str">
        <f>VLOOKUP(A174,[1]ESTEJEFGASAPL.RPT!$A$1:$H$531,8,FALSE)</f>
        <v>1</v>
      </c>
      <c r="I174" s="10">
        <f>VLOOKUP(A174,[2]ESTEJEFGASAPL.RPT!$A$1:$J$553,7,FALSE)</f>
        <v>1000</v>
      </c>
      <c r="J174" s="10">
        <f>VLOOKUP($A174,[2]ESTEJEFGASAPL.RPT!$A$1:$J$553,8,FALSE)</f>
        <v>0</v>
      </c>
      <c r="K174" s="10">
        <f>VLOOKUP($A174,[2]ESTEJEFGASAPL.RPT!$A$1:$J$553,9,FALSE)</f>
        <v>1000</v>
      </c>
      <c r="L174" s="10">
        <f>VLOOKUP($A174,[2]ESTEJEFGASAPL.RPT!$A$1:$J$553,10,FALSE)</f>
        <v>294.12</v>
      </c>
    </row>
    <row r="175" spans="1:12" ht="15" x14ac:dyDescent="0.25">
      <c r="A175" s="1" t="str">
        <f t="shared" si="2"/>
        <v>A34120600</v>
      </c>
      <c r="B175" s="8" t="s">
        <v>5</v>
      </c>
      <c r="C175" s="8" t="s">
        <v>123</v>
      </c>
      <c r="D175" s="8" t="s">
        <v>234</v>
      </c>
      <c r="E175" s="8" t="s">
        <v>34</v>
      </c>
      <c r="F175" s="9" t="str">
        <f>VLOOKUP(A175,[1]ESTEJEFGASAPL.RPT!$A$1:$H$531,6,FALSE)</f>
        <v>A</v>
      </c>
      <c r="G175" s="9" t="str">
        <f>VLOOKUP(A175,[1]ESTEJEFGASAPL.RPT!$A$1:$H$531,7,FALSE)</f>
        <v>341</v>
      </c>
      <c r="H175" s="9" t="str">
        <f>VLOOKUP(A175,[1]ESTEJEFGASAPL.RPT!$A$1:$H$531,8,FALSE)</f>
        <v>206</v>
      </c>
      <c r="I175" s="10">
        <f>VLOOKUP(A175,[2]ESTEJEFGASAPL.RPT!$A$1:$J$553,7,FALSE)</f>
        <v>38850</v>
      </c>
      <c r="J175" s="10">
        <f>VLOOKUP($A175,[2]ESTEJEFGASAPL.RPT!$A$1:$J$553,8,FALSE)</f>
        <v>-10000</v>
      </c>
      <c r="K175" s="10">
        <f>VLOOKUP($A175,[2]ESTEJEFGASAPL.RPT!$A$1:$J$553,9,FALSE)</f>
        <v>28850</v>
      </c>
      <c r="L175" s="10">
        <f>VLOOKUP($A175,[2]ESTEJEFGASAPL.RPT!$A$1:$J$553,10,FALSE)</f>
        <v>14600.11</v>
      </c>
    </row>
    <row r="176" spans="1:12" ht="15" x14ac:dyDescent="0.25">
      <c r="A176" s="1" t="str">
        <f t="shared" si="2"/>
        <v>A34121200</v>
      </c>
      <c r="B176" s="8" t="s">
        <v>5</v>
      </c>
      <c r="C176" s="8" t="s">
        <v>123</v>
      </c>
      <c r="D176" s="8" t="s">
        <v>233</v>
      </c>
      <c r="E176" s="8" t="s">
        <v>35</v>
      </c>
      <c r="F176" s="9" t="str">
        <f>VLOOKUP(A176,[1]ESTEJEFGASAPL.RPT!$A$1:$H$531,6,FALSE)</f>
        <v>A</v>
      </c>
      <c r="G176" s="9" t="str">
        <f>VLOOKUP(A176,[1]ESTEJEFGASAPL.RPT!$A$1:$H$531,7,FALSE)</f>
        <v>341</v>
      </c>
      <c r="H176" s="9" t="str">
        <f>VLOOKUP(A176,[1]ESTEJEFGASAPL.RPT!$A$1:$H$531,8,FALSE)</f>
        <v>212</v>
      </c>
      <c r="I176" s="10">
        <f>VLOOKUP(A176,[2]ESTEJEFGASAPL.RPT!$A$1:$J$553,7,FALSE)</f>
        <v>22000</v>
      </c>
      <c r="J176" s="10">
        <f>VLOOKUP($A176,[2]ESTEJEFGASAPL.RPT!$A$1:$J$553,8,FALSE)</f>
        <v>-15000</v>
      </c>
      <c r="K176" s="10">
        <f>VLOOKUP($A176,[2]ESTEJEFGASAPL.RPT!$A$1:$J$553,9,FALSE)</f>
        <v>7000</v>
      </c>
      <c r="L176" s="10">
        <f>VLOOKUP($A176,[2]ESTEJEFGASAPL.RPT!$A$1:$J$553,10,FALSE)</f>
        <v>5508.95</v>
      </c>
    </row>
    <row r="177" spans="1:12" ht="15" x14ac:dyDescent="0.25">
      <c r="A177" s="1" t="str">
        <f t="shared" si="2"/>
        <v>A34122100</v>
      </c>
      <c r="B177" s="8" t="s">
        <v>5</v>
      </c>
      <c r="C177" s="8" t="s">
        <v>123</v>
      </c>
      <c r="D177" s="8" t="s">
        <v>231</v>
      </c>
      <c r="E177" s="8" t="s">
        <v>38</v>
      </c>
      <c r="F177" s="9" t="str">
        <f>VLOOKUP(A177,[1]ESTEJEFGASAPL.RPT!$A$1:$H$531,6,FALSE)</f>
        <v>A</v>
      </c>
      <c r="G177" s="9" t="str">
        <f>VLOOKUP(A177,[1]ESTEJEFGASAPL.RPT!$A$1:$H$531,7,FALSE)</f>
        <v>341</v>
      </c>
      <c r="H177" s="9" t="str">
        <f>VLOOKUP(A177,[1]ESTEJEFGASAPL.RPT!$A$1:$H$531,8,FALSE)</f>
        <v>221</v>
      </c>
      <c r="I177" s="10">
        <f>VLOOKUP(A177,[2]ESTEJEFGASAPL.RPT!$A$1:$J$553,7,FALSE)</f>
        <v>373000</v>
      </c>
      <c r="J177" s="10">
        <f>VLOOKUP($A177,[2]ESTEJEFGASAPL.RPT!$A$1:$J$553,8,FALSE)</f>
        <v>0</v>
      </c>
      <c r="K177" s="10">
        <f>VLOOKUP($A177,[2]ESTEJEFGASAPL.RPT!$A$1:$J$553,9,FALSE)</f>
        <v>373000</v>
      </c>
      <c r="L177" s="10">
        <f>VLOOKUP($A177,[2]ESTEJEFGASAPL.RPT!$A$1:$J$553,10,FALSE)</f>
        <v>396678.68</v>
      </c>
    </row>
    <row r="178" spans="1:12" ht="15" x14ac:dyDescent="0.25">
      <c r="A178" s="1" t="str">
        <f t="shared" si="2"/>
        <v>A34122101</v>
      </c>
      <c r="B178" s="8" t="s">
        <v>5</v>
      </c>
      <c r="C178" s="8" t="s">
        <v>123</v>
      </c>
      <c r="D178" s="8" t="s">
        <v>230</v>
      </c>
      <c r="E178" s="8" t="s">
        <v>39</v>
      </c>
      <c r="F178" s="9" t="str">
        <f>VLOOKUP(A178,[1]ESTEJEFGASAPL.RPT!$A$1:$H$531,6,FALSE)</f>
        <v>A</v>
      </c>
      <c r="G178" s="9" t="str">
        <f>VLOOKUP(A178,[1]ESTEJEFGASAPL.RPT!$A$1:$H$531,7,FALSE)</f>
        <v>341</v>
      </c>
      <c r="H178" s="9" t="str">
        <f>VLOOKUP(A178,[1]ESTEJEFGASAPL.RPT!$A$1:$H$531,8,FALSE)</f>
        <v>221</v>
      </c>
      <c r="I178" s="10">
        <f>VLOOKUP(A178,[2]ESTEJEFGASAPL.RPT!$A$1:$J$553,7,FALSE)</f>
        <v>160000</v>
      </c>
      <c r="J178" s="10">
        <f>VLOOKUP($A178,[2]ESTEJEFGASAPL.RPT!$A$1:$J$553,8,FALSE)</f>
        <v>0</v>
      </c>
      <c r="K178" s="10">
        <f>VLOOKUP($A178,[2]ESTEJEFGASAPL.RPT!$A$1:$J$553,9,FALSE)</f>
        <v>160000</v>
      </c>
      <c r="L178" s="10">
        <f>VLOOKUP($A178,[2]ESTEJEFGASAPL.RPT!$A$1:$J$553,10,FALSE)</f>
        <v>46105.97</v>
      </c>
    </row>
    <row r="179" spans="1:12" ht="15" x14ac:dyDescent="0.25">
      <c r="A179" s="1" t="str">
        <f t="shared" si="2"/>
        <v>A34122102</v>
      </c>
      <c r="B179" s="8" t="s">
        <v>5</v>
      </c>
      <c r="C179" s="8" t="s">
        <v>123</v>
      </c>
      <c r="D179" s="8" t="s">
        <v>296</v>
      </c>
      <c r="E179" s="8" t="s">
        <v>60</v>
      </c>
      <c r="F179" s="9" t="str">
        <f>VLOOKUP(A179,[1]ESTEJEFGASAPL.RPT!$A$1:$H$531,6,FALSE)</f>
        <v>A</v>
      </c>
      <c r="G179" s="9" t="str">
        <f>VLOOKUP(A179,[1]ESTEJEFGASAPL.RPT!$A$1:$H$531,7,FALSE)</f>
        <v>341</v>
      </c>
      <c r="H179" s="9" t="str">
        <f>VLOOKUP(A179,[1]ESTEJEFGASAPL.RPT!$A$1:$H$531,8,FALSE)</f>
        <v>221</v>
      </c>
      <c r="I179" s="10">
        <f>VLOOKUP(A179,[2]ESTEJEFGASAPL.RPT!$A$1:$J$553,7,FALSE)</f>
        <v>111000</v>
      </c>
      <c r="J179" s="10">
        <f>VLOOKUP($A179,[2]ESTEJEFGASAPL.RPT!$A$1:$J$553,8,FALSE)</f>
        <v>0</v>
      </c>
      <c r="K179" s="10">
        <f>VLOOKUP($A179,[2]ESTEJEFGASAPL.RPT!$A$1:$J$553,9,FALSE)</f>
        <v>111000</v>
      </c>
      <c r="L179" s="10">
        <f>VLOOKUP($A179,[2]ESTEJEFGASAPL.RPT!$A$1:$J$553,10,FALSE)</f>
        <v>46053.15</v>
      </c>
    </row>
    <row r="180" spans="1:12" ht="15" x14ac:dyDescent="0.25">
      <c r="A180" s="1" t="str">
        <f t="shared" si="2"/>
        <v>A34122104</v>
      </c>
      <c r="B180" s="8" t="s">
        <v>5</v>
      </c>
      <c r="C180" s="8" t="s">
        <v>123</v>
      </c>
      <c r="D180" s="8" t="s">
        <v>331</v>
      </c>
      <c r="E180" s="8" t="s">
        <v>41</v>
      </c>
      <c r="F180" s="9" t="str">
        <f>VLOOKUP(A180,[1]ESTEJEFGASAPL.RPT!$A$1:$H$531,6,FALSE)</f>
        <v>A</v>
      </c>
      <c r="G180" s="9" t="str">
        <f>VLOOKUP(A180,[1]ESTEJEFGASAPL.RPT!$A$1:$H$531,7,FALSE)</f>
        <v>341</v>
      </c>
      <c r="H180" s="9" t="str">
        <f>VLOOKUP(A180,[1]ESTEJEFGASAPL.RPT!$A$1:$H$531,8,FALSE)</f>
        <v>221</v>
      </c>
      <c r="I180" s="10">
        <f>VLOOKUP(A180,[2]ESTEJEFGASAPL.RPT!$A$1:$J$553,7,FALSE)</f>
        <v>2000</v>
      </c>
      <c r="J180" s="10">
        <f>VLOOKUP($A180,[2]ESTEJEFGASAPL.RPT!$A$1:$J$553,8,FALSE)</f>
        <v>0</v>
      </c>
      <c r="K180" s="10">
        <f>VLOOKUP($A180,[2]ESTEJEFGASAPL.RPT!$A$1:$J$553,9,FALSE)</f>
        <v>2000</v>
      </c>
      <c r="L180" s="10">
        <f>VLOOKUP($A180,[2]ESTEJEFGASAPL.RPT!$A$1:$J$553,10,FALSE)</f>
        <v>0</v>
      </c>
    </row>
    <row r="181" spans="1:12" ht="15" x14ac:dyDescent="0.25">
      <c r="A181" s="1" t="str">
        <f t="shared" si="2"/>
        <v>A34122116</v>
      </c>
      <c r="B181" s="8" t="s">
        <v>5</v>
      </c>
      <c r="C181" s="8" t="s">
        <v>123</v>
      </c>
      <c r="D181" s="8" t="s">
        <v>330</v>
      </c>
      <c r="E181" s="8" t="s">
        <v>124</v>
      </c>
      <c r="F181" s="9" t="str">
        <f>VLOOKUP(A181,[1]ESTEJEFGASAPL.RPT!$A$1:$H$531,6,FALSE)</f>
        <v>A</v>
      </c>
      <c r="G181" s="9" t="str">
        <f>VLOOKUP(A181,[1]ESTEJEFGASAPL.RPT!$A$1:$H$531,7,FALSE)</f>
        <v>341</v>
      </c>
      <c r="H181" s="9" t="str">
        <f>VLOOKUP(A181,[1]ESTEJEFGASAPL.RPT!$A$1:$H$531,8,FALSE)</f>
        <v>221</v>
      </c>
      <c r="I181" s="10">
        <f>VLOOKUP(A181,[2]ESTEJEFGASAPL.RPT!$A$1:$J$553,7,FALSE)</f>
        <v>12000</v>
      </c>
      <c r="J181" s="10">
        <f>VLOOKUP($A181,[2]ESTEJEFGASAPL.RPT!$A$1:$J$553,8,FALSE)</f>
        <v>0</v>
      </c>
      <c r="K181" s="10">
        <f>VLOOKUP($A181,[2]ESTEJEFGASAPL.RPT!$A$1:$J$553,9,FALSE)</f>
        <v>12000</v>
      </c>
      <c r="L181" s="10">
        <f>VLOOKUP($A181,[2]ESTEJEFGASAPL.RPT!$A$1:$J$553,10,FALSE)</f>
        <v>3977.66</v>
      </c>
    </row>
    <row r="182" spans="1:12" ht="15" x14ac:dyDescent="0.25">
      <c r="A182" s="1" t="str">
        <f t="shared" si="2"/>
        <v>A34122119</v>
      </c>
      <c r="B182" s="8" t="s">
        <v>5</v>
      </c>
      <c r="C182" s="8" t="s">
        <v>123</v>
      </c>
      <c r="D182" s="8" t="s">
        <v>329</v>
      </c>
      <c r="E182" s="8" t="s">
        <v>125</v>
      </c>
      <c r="F182" s="9" t="str">
        <f>VLOOKUP(A182,[1]ESTEJEFGASAPL.RPT!$A$1:$H$531,6,FALSE)</f>
        <v>A</v>
      </c>
      <c r="G182" s="9" t="str">
        <f>VLOOKUP(A182,[1]ESTEJEFGASAPL.RPT!$A$1:$H$531,7,FALSE)</f>
        <v>341</v>
      </c>
      <c r="H182" s="9" t="str">
        <f>VLOOKUP(A182,[1]ESTEJEFGASAPL.RPT!$A$1:$H$531,8,FALSE)</f>
        <v>221</v>
      </c>
      <c r="I182" s="10">
        <f>VLOOKUP(A182,[2]ESTEJEFGASAPL.RPT!$A$1:$J$553,7,FALSE)</f>
        <v>40000</v>
      </c>
      <c r="J182" s="10">
        <f>VLOOKUP($A182,[2]ESTEJEFGASAPL.RPT!$A$1:$J$553,8,FALSE)</f>
        <v>-30000</v>
      </c>
      <c r="K182" s="10">
        <f>VLOOKUP($A182,[2]ESTEJEFGASAPL.RPT!$A$1:$J$553,9,FALSE)</f>
        <v>10000</v>
      </c>
      <c r="L182" s="10">
        <f>VLOOKUP($A182,[2]ESTEJEFGASAPL.RPT!$A$1:$J$553,10,FALSE)</f>
        <v>4465.0600000000004</v>
      </c>
    </row>
    <row r="183" spans="1:12" ht="15" x14ac:dyDescent="0.25">
      <c r="A183" s="1" t="str">
        <f t="shared" si="2"/>
        <v>A34122200</v>
      </c>
      <c r="B183" s="8" t="s">
        <v>5</v>
      </c>
      <c r="C183" s="8" t="s">
        <v>123</v>
      </c>
      <c r="D183" s="8" t="s">
        <v>228</v>
      </c>
      <c r="E183" s="8" t="s">
        <v>44</v>
      </c>
      <c r="F183" s="9" t="str">
        <f>VLOOKUP(A183,[1]ESTEJEFGASAPL.RPT!$A$1:$H$531,6,FALSE)</f>
        <v>A</v>
      </c>
      <c r="G183" s="9" t="str">
        <f>VLOOKUP(A183,[1]ESTEJEFGASAPL.RPT!$A$1:$H$531,7,FALSE)</f>
        <v>341</v>
      </c>
      <c r="H183" s="9" t="str">
        <f>VLOOKUP(A183,[1]ESTEJEFGASAPL.RPT!$A$1:$H$531,8,FALSE)</f>
        <v>222</v>
      </c>
      <c r="I183" s="10">
        <f>VLOOKUP(A183,[2]ESTEJEFGASAPL.RPT!$A$1:$J$553,7,FALSE)</f>
        <v>8000</v>
      </c>
      <c r="J183" s="10">
        <f>VLOOKUP($A183,[2]ESTEJEFGASAPL.RPT!$A$1:$J$553,8,FALSE)</f>
        <v>0</v>
      </c>
      <c r="K183" s="10">
        <f>VLOOKUP($A183,[2]ESTEJEFGASAPL.RPT!$A$1:$J$553,9,FALSE)</f>
        <v>8000</v>
      </c>
      <c r="L183" s="10">
        <f>VLOOKUP($A183,[2]ESTEJEFGASAPL.RPT!$A$1:$J$553,10,FALSE)</f>
        <v>3546.81</v>
      </c>
    </row>
    <row r="184" spans="1:12" ht="15" x14ac:dyDescent="0.25">
      <c r="A184" s="1" t="str">
        <f t="shared" si="2"/>
        <v>A34122201</v>
      </c>
      <c r="B184" s="8" t="s">
        <v>5</v>
      </c>
      <c r="C184" s="8" t="s">
        <v>123</v>
      </c>
      <c r="D184" s="8" t="s">
        <v>227</v>
      </c>
      <c r="E184" s="8" t="s">
        <v>45</v>
      </c>
      <c r="F184" s="9" t="str">
        <f>VLOOKUP(A184,[1]ESTEJEFGASAPL.RPT!$A$1:$H$531,6,FALSE)</f>
        <v>A</v>
      </c>
      <c r="G184" s="9" t="str">
        <f>VLOOKUP(A184,[1]ESTEJEFGASAPL.RPT!$A$1:$H$531,7,FALSE)</f>
        <v>341</v>
      </c>
      <c r="H184" s="9" t="str">
        <f>VLOOKUP(A184,[1]ESTEJEFGASAPL.RPT!$A$1:$H$531,8,FALSE)</f>
        <v>222</v>
      </c>
      <c r="I184" s="10">
        <f>VLOOKUP(A184,[2]ESTEJEFGASAPL.RPT!$A$1:$J$553,7,FALSE)</f>
        <v>5000</v>
      </c>
      <c r="J184" s="10">
        <f>VLOOKUP($A184,[2]ESTEJEFGASAPL.RPT!$A$1:$J$553,8,FALSE)</f>
        <v>0</v>
      </c>
      <c r="K184" s="10">
        <f>VLOOKUP($A184,[2]ESTEJEFGASAPL.RPT!$A$1:$J$553,9,FALSE)</f>
        <v>5000</v>
      </c>
      <c r="L184" s="10">
        <f>VLOOKUP($A184,[2]ESTEJEFGASAPL.RPT!$A$1:$J$553,10,FALSE)</f>
        <v>4878.18</v>
      </c>
    </row>
    <row r="185" spans="1:12" ht="15" x14ac:dyDescent="0.25">
      <c r="A185" s="1" t="str">
        <f t="shared" si="2"/>
        <v>A34122402</v>
      </c>
      <c r="B185" s="8" t="s">
        <v>5</v>
      </c>
      <c r="C185" s="8" t="s">
        <v>123</v>
      </c>
      <c r="D185" s="8" t="s">
        <v>328</v>
      </c>
      <c r="E185" s="8" t="s">
        <v>126</v>
      </c>
      <c r="F185" s="9" t="str">
        <f>VLOOKUP(A185,[1]ESTEJEFGASAPL.RPT!$A$1:$H$531,6,FALSE)</f>
        <v>A</v>
      </c>
      <c r="G185" s="9" t="str">
        <f>VLOOKUP(A185,[1]ESTEJEFGASAPL.RPT!$A$1:$H$531,7,FALSE)</f>
        <v>341</v>
      </c>
      <c r="H185" s="9" t="str">
        <f>VLOOKUP(A185,[1]ESTEJEFGASAPL.RPT!$A$1:$H$531,8,FALSE)</f>
        <v>224</v>
      </c>
      <c r="I185" s="10">
        <f>VLOOKUP(A185,[2]ESTEJEFGASAPL.RPT!$A$1:$J$553,7,FALSE)</f>
        <v>60000</v>
      </c>
      <c r="J185" s="10">
        <f>VLOOKUP($A185,[2]ESTEJEFGASAPL.RPT!$A$1:$J$553,8,FALSE)</f>
        <v>0</v>
      </c>
      <c r="K185" s="10">
        <f>VLOOKUP($A185,[2]ESTEJEFGASAPL.RPT!$A$1:$J$553,9,FALSE)</f>
        <v>60000</v>
      </c>
      <c r="L185" s="10">
        <f>VLOOKUP($A185,[2]ESTEJEFGASAPL.RPT!$A$1:$J$553,10,FALSE)</f>
        <v>59586.73</v>
      </c>
    </row>
    <row r="186" spans="1:12" ht="15" x14ac:dyDescent="0.25">
      <c r="A186" s="1" t="str">
        <f t="shared" si="2"/>
        <v>A34122640</v>
      </c>
      <c r="B186" s="8" t="s">
        <v>5</v>
      </c>
      <c r="C186" s="8" t="s">
        <v>123</v>
      </c>
      <c r="D186" s="8" t="s">
        <v>398</v>
      </c>
      <c r="E186" s="8" t="s">
        <v>468</v>
      </c>
      <c r="F186" s="9" t="str">
        <f>VLOOKUP(A186,[1]ESTEJEFGASAPL.RPT!$A$1:$H$531,6,FALSE)</f>
        <v>A</v>
      </c>
      <c r="G186" s="9">
        <f>VLOOKUP(A186,[1]ESTEJEFGASAPL.RPT!$A$1:$H$531,7,FALSE)</f>
        <v>341</v>
      </c>
      <c r="H186" s="9">
        <f>VLOOKUP(A186,[1]ESTEJEFGASAPL.RPT!$A$1:$H$531,8,FALSE)</f>
        <v>226</v>
      </c>
      <c r="I186" s="10">
        <f>VLOOKUP(A186,[2]ESTEJEFGASAPL.RPT!$A$1:$J$553,7,FALSE)</f>
        <v>0</v>
      </c>
      <c r="J186" s="10">
        <f>VLOOKUP($A186,[2]ESTEJEFGASAPL.RPT!$A$1:$J$553,8,FALSE)</f>
        <v>6000</v>
      </c>
      <c r="K186" s="10">
        <f>VLOOKUP($A186,[2]ESTEJEFGASAPL.RPT!$A$1:$J$553,9,FALSE)</f>
        <v>6000</v>
      </c>
      <c r="L186" s="10">
        <f>VLOOKUP($A186,[2]ESTEJEFGASAPL.RPT!$A$1:$J$553,10,FALSE)</f>
        <v>0</v>
      </c>
    </row>
    <row r="187" spans="1:12" ht="15" x14ac:dyDescent="0.25">
      <c r="A187" s="1" t="str">
        <f t="shared" si="2"/>
        <v>A34122690</v>
      </c>
      <c r="B187" s="8" t="s">
        <v>5</v>
      </c>
      <c r="C187" s="8" t="s">
        <v>123</v>
      </c>
      <c r="D187" s="8" t="s">
        <v>205</v>
      </c>
      <c r="E187" s="8" t="s">
        <v>58</v>
      </c>
      <c r="F187" s="9" t="str">
        <f>VLOOKUP(A187,[1]ESTEJEFGASAPL.RPT!$A$1:$H$531,6,FALSE)</f>
        <v>A</v>
      </c>
      <c r="G187" s="9" t="str">
        <f>VLOOKUP(A187,[1]ESTEJEFGASAPL.RPT!$A$1:$H$531,7,FALSE)</f>
        <v>341</v>
      </c>
      <c r="H187" s="9" t="str">
        <f>VLOOKUP(A187,[1]ESTEJEFGASAPL.RPT!$A$1:$H$531,8,FALSE)</f>
        <v>226</v>
      </c>
      <c r="I187" s="10">
        <f>VLOOKUP(A187,[2]ESTEJEFGASAPL.RPT!$A$1:$J$553,7,FALSE)</f>
        <v>6000</v>
      </c>
      <c r="J187" s="10">
        <f>VLOOKUP($A187,[2]ESTEJEFGASAPL.RPT!$A$1:$J$553,8,FALSE)</f>
        <v>0</v>
      </c>
      <c r="K187" s="10">
        <f>VLOOKUP($A187,[2]ESTEJEFGASAPL.RPT!$A$1:$J$553,9,FALSE)</f>
        <v>6000</v>
      </c>
      <c r="L187" s="10">
        <f>VLOOKUP($A187,[2]ESTEJEFGASAPL.RPT!$A$1:$J$553,10,FALSE)</f>
        <v>601.13</v>
      </c>
    </row>
    <row r="188" spans="1:12" ht="15" x14ac:dyDescent="0.25">
      <c r="A188" s="1" t="str">
        <f t="shared" si="2"/>
        <v>A34122718</v>
      </c>
      <c r="B188" s="8" t="s">
        <v>5</v>
      </c>
      <c r="C188" s="8" t="s">
        <v>123</v>
      </c>
      <c r="D188" s="8" t="s">
        <v>220</v>
      </c>
      <c r="E188" s="8" t="s">
        <v>61</v>
      </c>
      <c r="F188" s="9" t="str">
        <f>VLOOKUP(A188,[1]ESTEJEFGASAPL.RPT!$A$1:$H$531,6,FALSE)</f>
        <v>A</v>
      </c>
      <c r="G188" s="9" t="str">
        <f>VLOOKUP(A188,[1]ESTEJEFGASAPL.RPT!$A$1:$H$531,7,FALSE)</f>
        <v>341</v>
      </c>
      <c r="H188" s="9" t="str">
        <f>VLOOKUP(A188,[1]ESTEJEFGASAPL.RPT!$A$1:$H$531,8,FALSE)</f>
        <v>227</v>
      </c>
      <c r="I188" s="10">
        <f>VLOOKUP(A188,[2]ESTEJEFGASAPL.RPT!$A$1:$J$553,7,FALSE)</f>
        <v>3750</v>
      </c>
      <c r="J188" s="10">
        <f>VLOOKUP($A188,[2]ESTEJEFGASAPL.RPT!$A$1:$J$553,8,FALSE)</f>
        <v>0</v>
      </c>
      <c r="K188" s="10">
        <f>VLOOKUP($A188,[2]ESTEJEFGASAPL.RPT!$A$1:$J$553,9,FALSE)</f>
        <v>3750</v>
      </c>
      <c r="L188" s="10">
        <f>VLOOKUP($A188,[2]ESTEJEFGASAPL.RPT!$A$1:$J$553,10,FALSE)</f>
        <v>1200.05</v>
      </c>
    </row>
    <row r="189" spans="1:12" ht="15" x14ac:dyDescent="0.25">
      <c r="A189" s="1" t="str">
        <f t="shared" si="2"/>
        <v>A34122719</v>
      </c>
      <c r="B189" s="8" t="s">
        <v>5</v>
      </c>
      <c r="C189" s="8" t="s">
        <v>123</v>
      </c>
      <c r="D189" s="8" t="s">
        <v>219</v>
      </c>
      <c r="E189" s="8" t="s">
        <v>48</v>
      </c>
      <c r="F189" s="9" t="str">
        <f>VLOOKUP(A189,[1]ESTEJEFGASAPL.RPT!$A$1:$H$531,6,FALSE)</f>
        <v>A</v>
      </c>
      <c r="G189" s="9" t="str">
        <f>VLOOKUP(A189,[1]ESTEJEFGASAPL.RPT!$A$1:$H$531,7,FALSE)</f>
        <v>341</v>
      </c>
      <c r="H189" s="9" t="str">
        <f>VLOOKUP(A189,[1]ESTEJEFGASAPL.RPT!$A$1:$H$531,8,FALSE)</f>
        <v>227</v>
      </c>
      <c r="I189" s="10">
        <f>VLOOKUP(A189,[2]ESTEJEFGASAPL.RPT!$A$1:$J$553,7,FALSE)</f>
        <v>25000</v>
      </c>
      <c r="J189" s="10">
        <f>VLOOKUP($A189,[2]ESTEJEFGASAPL.RPT!$A$1:$J$553,8,FALSE)</f>
        <v>0</v>
      </c>
      <c r="K189" s="10">
        <f>VLOOKUP($A189,[2]ESTEJEFGASAPL.RPT!$A$1:$J$553,9,FALSE)</f>
        <v>25000</v>
      </c>
      <c r="L189" s="10">
        <f>VLOOKUP($A189,[2]ESTEJEFGASAPL.RPT!$A$1:$J$553,10,FALSE)</f>
        <v>18644.2</v>
      </c>
    </row>
    <row r="190" spans="1:12" ht="15" x14ac:dyDescent="0.25">
      <c r="A190" s="1" t="str">
        <f t="shared" si="2"/>
        <v>A34122735</v>
      </c>
      <c r="B190" s="8" t="s">
        <v>5</v>
      </c>
      <c r="C190" s="8" t="s">
        <v>123</v>
      </c>
      <c r="D190" s="8" t="s">
        <v>327</v>
      </c>
      <c r="E190" s="8" t="s">
        <v>127</v>
      </c>
      <c r="F190" s="9" t="str">
        <f>VLOOKUP(A190,[1]ESTEJEFGASAPL.RPT!$A$1:$H$531,6,FALSE)</f>
        <v>A</v>
      </c>
      <c r="G190" s="9" t="str">
        <f>VLOOKUP(A190,[1]ESTEJEFGASAPL.RPT!$A$1:$H$531,7,FALSE)</f>
        <v>341</v>
      </c>
      <c r="H190" s="9" t="str">
        <f>VLOOKUP(A190,[1]ESTEJEFGASAPL.RPT!$A$1:$H$531,8,FALSE)</f>
        <v>227</v>
      </c>
      <c r="I190" s="10">
        <f>VLOOKUP(A190,[2]ESTEJEFGASAPL.RPT!$A$1:$J$553,7,FALSE)</f>
        <v>10000</v>
      </c>
      <c r="J190" s="10">
        <f>VLOOKUP($A190,[2]ESTEJEFGASAPL.RPT!$A$1:$J$553,8,FALSE)</f>
        <v>0</v>
      </c>
      <c r="K190" s="10">
        <f>VLOOKUP($A190,[2]ESTEJEFGASAPL.RPT!$A$1:$J$553,9,FALSE)</f>
        <v>10000</v>
      </c>
      <c r="L190" s="10">
        <f>VLOOKUP($A190,[2]ESTEJEFGASAPL.RPT!$A$1:$J$553,10,FALSE)</f>
        <v>4058.5</v>
      </c>
    </row>
    <row r="191" spans="1:12" ht="15" x14ac:dyDescent="0.25">
      <c r="A191" s="1" t="str">
        <f t="shared" si="2"/>
        <v>A34122776</v>
      </c>
      <c r="B191" s="8" t="s">
        <v>5</v>
      </c>
      <c r="C191" s="8" t="s">
        <v>123</v>
      </c>
      <c r="D191" s="8" t="s">
        <v>326</v>
      </c>
      <c r="E191" s="8" t="s">
        <v>325</v>
      </c>
      <c r="F191" s="9" t="str">
        <f>VLOOKUP(A191,[1]ESTEJEFGASAPL.RPT!$A$1:$H$531,6,FALSE)</f>
        <v>A</v>
      </c>
      <c r="G191" s="9" t="str">
        <f>VLOOKUP(A191,[1]ESTEJEFGASAPL.RPT!$A$1:$H$531,7,FALSE)</f>
        <v>341</v>
      </c>
      <c r="H191" s="9" t="str">
        <f>VLOOKUP(A191,[1]ESTEJEFGASAPL.RPT!$A$1:$H$531,8,FALSE)</f>
        <v>227</v>
      </c>
      <c r="I191" s="10">
        <f>VLOOKUP(A191,[2]ESTEJEFGASAPL.RPT!$A$1:$J$553,7,FALSE)</f>
        <v>0</v>
      </c>
      <c r="J191" s="10">
        <f>VLOOKUP($A191,[2]ESTEJEFGASAPL.RPT!$A$1:$J$553,8,FALSE)</f>
        <v>213550.2</v>
      </c>
      <c r="K191" s="10">
        <f>VLOOKUP($A191,[2]ESTEJEFGASAPL.RPT!$A$1:$J$553,9,FALSE)</f>
        <v>213550.2</v>
      </c>
      <c r="L191" s="10">
        <f>VLOOKUP($A191,[2]ESTEJEFGASAPL.RPT!$A$1:$J$553,10,FALSE)</f>
        <v>133895.82</v>
      </c>
    </row>
    <row r="192" spans="1:12" ht="15" x14ac:dyDescent="0.25">
      <c r="A192" s="1" t="str">
        <f t="shared" si="2"/>
        <v>A34122799</v>
      </c>
      <c r="B192" s="8" t="s">
        <v>5</v>
      </c>
      <c r="C192" s="8" t="s">
        <v>123</v>
      </c>
      <c r="D192" s="8" t="s">
        <v>314</v>
      </c>
      <c r="E192" s="8" t="s">
        <v>67</v>
      </c>
      <c r="F192" s="9" t="str">
        <f>VLOOKUP(A192,[1]ESTEJEFGASAPL.RPT!$A$1:$H$531,6,FALSE)</f>
        <v>A</v>
      </c>
      <c r="G192" s="9" t="str">
        <f>VLOOKUP(A192,[1]ESTEJEFGASAPL.RPT!$A$1:$H$531,7,FALSE)</f>
        <v>341</v>
      </c>
      <c r="H192" s="9" t="str">
        <f>VLOOKUP(A192,[1]ESTEJEFGASAPL.RPT!$A$1:$H$531,8,FALSE)</f>
        <v>227</v>
      </c>
      <c r="I192" s="10">
        <f>VLOOKUP(A192,[2]ESTEJEFGASAPL.RPT!$A$1:$J$553,7,FALSE)</f>
        <v>2000</v>
      </c>
      <c r="J192" s="10">
        <f>VLOOKUP($A192,[2]ESTEJEFGASAPL.RPT!$A$1:$J$553,8,FALSE)</f>
        <v>0</v>
      </c>
      <c r="K192" s="10">
        <f>VLOOKUP($A192,[2]ESTEJEFGASAPL.RPT!$A$1:$J$553,9,FALSE)</f>
        <v>2000</v>
      </c>
      <c r="L192" s="10">
        <f>VLOOKUP($A192,[2]ESTEJEFGASAPL.RPT!$A$1:$J$553,10,FALSE)</f>
        <v>250</v>
      </c>
    </row>
    <row r="193" spans="1:12" ht="15" x14ac:dyDescent="0.25">
      <c r="A193" s="1" t="str">
        <f t="shared" si="2"/>
        <v>A34123120</v>
      </c>
      <c r="B193" s="8" t="s">
        <v>5</v>
      </c>
      <c r="C193" s="8" t="s">
        <v>123</v>
      </c>
      <c r="D193" s="8" t="s">
        <v>215</v>
      </c>
      <c r="E193" s="8" t="s">
        <v>49</v>
      </c>
      <c r="F193" s="9" t="str">
        <f>VLOOKUP(A193,[1]ESTEJEFGASAPL.RPT!$A$1:$H$531,6,FALSE)</f>
        <v>A</v>
      </c>
      <c r="G193" s="9" t="str">
        <f>VLOOKUP(A193,[1]ESTEJEFGASAPL.RPT!$A$1:$H$531,7,FALSE)</f>
        <v>341</v>
      </c>
      <c r="H193" s="9" t="str">
        <f>VLOOKUP(A193,[1]ESTEJEFGASAPL.RPT!$A$1:$H$531,8,FALSE)</f>
        <v>231</v>
      </c>
      <c r="I193" s="10">
        <f>VLOOKUP(A193,[2]ESTEJEFGASAPL.RPT!$A$1:$J$553,7,FALSE)</f>
        <v>1000</v>
      </c>
      <c r="J193" s="10">
        <f>VLOOKUP($A193,[2]ESTEJEFGASAPL.RPT!$A$1:$J$553,8,FALSE)</f>
        <v>0</v>
      </c>
      <c r="K193" s="10">
        <f>VLOOKUP($A193,[2]ESTEJEFGASAPL.RPT!$A$1:$J$553,9,FALSE)</f>
        <v>1000</v>
      </c>
      <c r="L193" s="10">
        <f>VLOOKUP($A193,[2]ESTEJEFGASAPL.RPT!$A$1:$J$553,10,FALSE)</f>
        <v>286.54000000000002</v>
      </c>
    </row>
    <row r="194" spans="1:12" ht="15" x14ac:dyDescent="0.25">
      <c r="A194" s="1" t="str">
        <f t="shared" si="2"/>
        <v>A34144900</v>
      </c>
      <c r="B194" s="8" t="s">
        <v>5</v>
      </c>
      <c r="C194" s="8" t="s">
        <v>123</v>
      </c>
      <c r="D194" s="8" t="s">
        <v>263</v>
      </c>
      <c r="E194" s="8" t="s">
        <v>324</v>
      </c>
      <c r="F194" s="9" t="str">
        <f>VLOOKUP(A194,[1]ESTEJEFGASAPL.RPT!$A$1:$H$531,6,FALSE)</f>
        <v>A</v>
      </c>
      <c r="G194" s="9">
        <f>VLOOKUP(A194,[1]ESTEJEFGASAPL.RPT!$A$1:$H$531,7,FALSE)</f>
        <v>341</v>
      </c>
      <c r="H194" s="9">
        <f>VLOOKUP(A194,[1]ESTEJEFGASAPL.RPT!$A$1:$H$531,8,FALSE)</f>
        <v>449</v>
      </c>
      <c r="I194" s="10">
        <f>VLOOKUP(A194,[2]ESTEJEFGASAPL.RPT!$A$1:$J$553,7,FALSE)</f>
        <v>0</v>
      </c>
      <c r="J194" s="10">
        <f>VLOOKUP($A194,[2]ESTEJEFGASAPL.RPT!$A$1:$J$553,8,FALSE)</f>
        <v>190818.78</v>
      </c>
      <c r="K194" s="10">
        <f>VLOOKUP($A194,[2]ESTEJEFGASAPL.RPT!$A$1:$J$553,9,FALSE)</f>
        <v>190818.78</v>
      </c>
      <c r="L194" s="10">
        <f>VLOOKUP($A194,[2]ESTEJEFGASAPL.RPT!$A$1:$J$553,10,FALSE)</f>
        <v>0</v>
      </c>
    </row>
    <row r="195" spans="1:12" ht="15" x14ac:dyDescent="0.25">
      <c r="A195" s="1" t="str">
        <f t="shared" si="2"/>
        <v>A34148001</v>
      </c>
      <c r="B195" s="8" t="s">
        <v>5</v>
      </c>
      <c r="C195" s="8" t="s">
        <v>123</v>
      </c>
      <c r="D195" s="8" t="s">
        <v>323</v>
      </c>
      <c r="E195" s="8" t="s">
        <v>128</v>
      </c>
      <c r="F195" s="9" t="str">
        <f>VLOOKUP(A195,[1]ESTEJEFGASAPL.RPT!$A$1:$H$531,6,FALSE)</f>
        <v>A</v>
      </c>
      <c r="G195" s="9" t="str">
        <f>VLOOKUP(A195,[1]ESTEJEFGASAPL.RPT!$A$1:$H$531,7,FALSE)</f>
        <v>341</v>
      </c>
      <c r="H195" s="9" t="str">
        <f>VLOOKUP(A195,[1]ESTEJEFGASAPL.RPT!$A$1:$H$531,8,FALSE)</f>
        <v>480</v>
      </c>
      <c r="I195" s="10">
        <f>VLOOKUP(A195,[2]ESTEJEFGASAPL.RPT!$A$1:$J$553,7,FALSE)</f>
        <v>10000</v>
      </c>
      <c r="J195" s="10">
        <f>VLOOKUP($A195,[2]ESTEJEFGASAPL.RPT!$A$1:$J$553,8,FALSE)</f>
        <v>-5000</v>
      </c>
      <c r="K195" s="10">
        <f>VLOOKUP($A195,[2]ESTEJEFGASAPL.RPT!$A$1:$J$553,9,FALSE)</f>
        <v>5000</v>
      </c>
      <c r="L195" s="10">
        <f>VLOOKUP($A195,[2]ESTEJEFGASAPL.RPT!$A$1:$J$553,10,FALSE)</f>
        <v>3249.21</v>
      </c>
    </row>
    <row r="196" spans="1:12" ht="15" x14ac:dyDescent="0.25">
      <c r="A196" s="1" t="str">
        <f t="shared" ref="A196:A259" si="3">CONCATENATE(B196,C196,D196)</f>
        <v>A34148004</v>
      </c>
      <c r="B196" s="8" t="s">
        <v>5</v>
      </c>
      <c r="C196" s="8" t="s">
        <v>123</v>
      </c>
      <c r="D196" s="8" t="s">
        <v>322</v>
      </c>
      <c r="E196" s="8" t="s">
        <v>129</v>
      </c>
      <c r="F196" s="9" t="str">
        <f>VLOOKUP(A196,[1]ESTEJEFGASAPL.RPT!$A$1:$H$531,6,FALSE)</f>
        <v>A</v>
      </c>
      <c r="G196" s="9" t="str">
        <f>VLOOKUP(A196,[1]ESTEJEFGASAPL.RPT!$A$1:$H$531,7,FALSE)</f>
        <v>341</v>
      </c>
      <c r="H196" s="9" t="str">
        <f>VLOOKUP(A196,[1]ESTEJEFGASAPL.RPT!$A$1:$H$531,8,FALSE)</f>
        <v>480</v>
      </c>
      <c r="I196" s="10">
        <f>VLOOKUP(A196,[2]ESTEJEFGASAPL.RPT!$A$1:$J$553,7,FALSE)</f>
        <v>20000</v>
      </c>
      <c r="J196" s="10">
        <f>VLOOKUP($A196,[2]ESTEJEFGASAPL.RPT!$A$1:$J$553,8,FALSE)</f>
        <v>-10000</v>
      </c>
      <c r="K196" s="10">
        <f>VLOOKUP($A196,[2]ESTEJEFGASAPL.RPT!$A$1:$J$553,9,FALSE)</f>
        <v>10000</v>
      </c>
      <c r="L196" s="10">
        <f>VLOOKUP($A196,[2]ESTEJEFGASAPL.RPT!$A$1:$J$553,10,FALSE)</f>
        <v>198</v>
      </c>
    </row>
    <row r="197" spans="1:12" ht="15" x14ac:dyDescent="0.25">
      <c r="A197" s="1" t="str">
        <f t="shared" si="3"/>
        <v>A34148904</v>
      </c>
      <c r="B197" s="8" t="s">
        <v>5</v>
      </c>
      <c r="C197" s="8" t="s">
        <v>123</v>
      </c>
      <c r="D197" s="8" t="s">
        <v>321</v>
      </c>
      <c r="E197" s="8" t="s">
        <v>130</v>
      </c>
      <c r="F197" s="9" t="str">
        <f>VLOOKUP(A197,[1]ESTEJEFGASAPL.RPT!$A$1:$H$531,6,FALSE)</f>
        <v>A</v>
      </c>
      <c r="G197" s="9" t="str">
        <f>VLOOKUP(A197,[1]ESTEJEFGASAPL.RPT!$A$1:$H$531,7,FALSE)</f>
        <v>341</v>
      </c>
      <c r="H197" s="9" t="str">
        <f>VLOOKUP(A197,[1]ESTEJEFGASAPL.RPT!$A$1:$H$531,8,FALSE)</f>
        <v>489</v>
      </c>
      <c r="I197" s="10">
        <f>VLOOKUP(A197,[2]ESTEJEFGASAPL.RPT!$A$1:$J$553,7,FALSE)</f>
        <v>70000</v>
      </c>
      <c r="J197" s="10">
        <f>VLOOKUP($A197,[2]ESTEJEFGASAPL.RPT!$A$1:$J$553,8,FALSE)</f>
        <v>-20000</v>
      </c>
      <c r="K197" s="10">
        <f>VLOOKUP($A197,[2]ESTEJEFGASAPL.RPT!$A$1:$J$553,9,FALSE)</f>
        <v>50000</v>
      </c>
      <c r="L197" s="10">
        <f>VLOOKUP($A197,[2]ESTEJEFGASAPL.RPT!$A$1:$J$553,10,FALSE)</f>
        <v>0</v>
      </c>
    </row>
    <row r="198" spans="1:12" ht="15" x14ac:dyDescent="0.25">
      <c r="A198" s="1" t="str">
        <f t="shared" si="3"/>
        <v>A34263205</v>
      </c>
      <c r="B198" s="8" t="s">
        <v>5</v>
      </c>
      <c r="C198" s="8" t="s">
        <v>399</v>
      </c>
      <c r="D198" s="8" t="s">
        <v>400</v>
      </c>
      <c r="E198" s="8" t="s">
        <v>469</v>
      </c>
      <c r="F198" s="9" t="str">
        <f>VLOOKUP(A198,[1]ESTEJEFGASAPL.RPT!$A$1:$H$531,6,FALSE)</f>
        <v>A</v>
      </c>
      <c r="G198" s="9">
        <f>VLOOKUP(A198,[1]ESTEJEFGASAPL.RPT!$A$1:$H$531,7,FALSE)</f>
        <v>342</v>
      </c>
      <c r="H198" s="9">
        <f>VLOOKUP(A198,[1]ESTEJEFGASAPL.RPT!$A$1:$H$531,8,FALSE)</f>
        <v>63205</v>
      </c>
      <c r="I198" s="10">
        <f>VLOOKUP(A198,[2]ESTEJEFGASAPL.RPT!$A$1:$J$553,7,FALSE)</f>
        <v>0</v>
      </c>
      <c r="J198" s="10">
        <f>VLOOKUP($A198,[2]ESTEJEFGASAPL.RPT!$A$1:$J$553,8,FALSE)</f>
        <v>494885.16</v>
      </c>
      <c r="K198" s="10">
        <f>VLOOKUP($A198,[2]ESTEJEFGASAPL.RPT!$A$1:$J$553,9,FALSE)</f>
        <v>494885.16</v>
      </c>
      <c r="L198" s="10">
        <f>VLOOKUP($A198,[2]ESTEJEFGASAPL.RPT!$A$1:$J$553,10,FALSE)</f>
        <v>0</v>
      </c>
    </row>
    <row r="199" spans="1:12" ht="15" x14ac:dyDescent="0.25">
      <c r="A199" s="1" t="str">
        <f t="shared" si="3"/>
        <v>A34263206</v>
      </c>
      <c r="B199" s="8" t="s">
        <v>5</v>
      </c>
      <c r="C199" s="8" t="s">
        <v>399</v>
      </c>
      <c r="D199" s="8" t="s">
        <v>401</v>
      </c>
      <c r="E199" s="8" t="s">
        <v>470</v>
      </c>
      <c r="F199" s="9" t="str">
        <f>VLOOKUP(A199,[1]ESTEJEFGASAPL.RPT!$A$1:$H$531,6,FALSE)</f>
        <v>A</v>
      </c>
      <c r="G199" s="9">
        <f>VLOOKUP(A199,[1]ESTEJEFGASAPL.RPT!$A$1:$H$531,7,FALSE)</f>
        <v>342</v>
      </c>
      <c r="H199" s="9">
        <f>VLOOKUP(A199,[1]ESTEJEFGASAPL.RPT!$A$1:$H$531,8,FALSE)</f>
        <v>63206</v>
      </c>
      <c r="I199" s="10">
        <f>VLOOKUP(A199,[2]ESTEJEFGASAPL.RPT!$A$1:$J$553,7,FALSE)</f>
        <v>0</v>
      </c>
      <c r="J199" s="10">
        <f>VLOOKUP($A199,[2]ESTEJEFGASAPL.RPT!$A$1:$J$553,8,FALSE)</f>
        <v>23347.5</v>
      </c>
      <c r="K199" s="10">
        <f>VLOOKUP($A199,[2]ESTEJEFGASAPL.RPT!$A$1:$J$553,9,FALSE)</f>
        <v>23347.5</v>
      </c>
      <c r="L199" s="10">
        <f>VLOOKUP($A199,[2]ESTEJEFGASAPL.RPT!$A$1:$J$553,10,FALSE)</f>
        <v>0</v>
      </c>
    </row>
    <row r="200" spans="1:12" ht="15" x14ac:dyDescent="0.25">
      <c r="A200" s="1" t="str">
        <f t="shared" si="3"/>
        <v>A34263207</v>
      </c>
      <c r="B200" s="8" t="s">
        <v>5</v>
      </c>
      <c r="C200" s="8" t="s">
        <v>399</v>
      </c>
      <c r="D200" s="8" t="s">
        <v>402</v>
      </c>
      <c r="E200" s="8" t="s">
        <v>471</v>
      </c>
      <c r="F200" s="9" t="str">
        <f>VLOOKUP(A200,[1]ESTEJEFGASAPL.RPT!$A$1:$H$531,6,FALSE)</f>
        <v>A</v>
      </c>
      <c r="G200" s="9">
        <f>VLOOKUP(A200,[1]ESTEJEFGASAPL.RPT!$A$1:$H$531,7,FALSE)</f>
        <v>342</v>
      </c>
      <c r="H200" s="9">
        <f>VLOOKUP(A200,[1]ESTEJEFGASAPL.RPT!$A$1:$H$531,8,FALSE)</f>
        <v>63207</v>
      </c>
      <c r="I200" s="10">
        <f>VLOOKUP(A200,[2]ESTEJEFGASAPL.RPT!$A$1:$J$553,7,FALSE)</f>
        <v>0</v>
      </c>
      <c r="J200" s="10">
        <f>VLOOKUP($A200,[2]ESTEJEFGASAPL.RPT!$A$1:$J$553,8,FALSE)</f>
        <v>189594.4</v>
      </c>
      <c r="K200" s="10">
        <f>VLOOKUP($A200,[2]ESTEJEFGASAPL.RPT!$A$1:$J$553,9,FALSE)</f>
        <v>189594.4</v>
      </c>
      <c r="L200" s="10">
        <f>VLOOKUP($A200,[2]ESTEJEFGASAPL.RPT!$A$1:$J$553,10,FALSE)</f>
        <v>0</v>
      </c>
    </row>
    <row r="201" spans="1:12" ht="15" x14ac:dyDescent="0.25">
      <c r="A201" s="1" t="str">
        <f t="shared" si="3"/>
        <v>A34263208</v>
      </c>
      <c r="B201" s="8" t="s">
        <v>5</v>
      </c>
      <c r="C201" s="8" t="s">
        <v>399</v>
      </c>
      <c r="D201" s="8" t="s">
        <v>403</v>
      </c>
      <c r="E201" s="8" t="s">
        <v>472</v>
      </c>
      <c r="F201" s="9" t="str">
        <f>VLOOKUP(A201,[1]ESTEJEFGASAPL.RPT!$A$1:$H$531,6,FALSE)</f>
        <v>A</v>
      </c>
      <c r="G201" s="9">
        <f>VLOOKUP(A201,[1]ESTEJEFGASAPL.RPT!$A$1:$H$531,7,FALSE)</f>
        <v>342</v>
      </c>
      <c r="H201" s="9">
        <f>VLOOKUP(A201,[1]ESTEJEFGASAPL.RPT!$A$1:$H$531,8,FALSE)</f>
        <v>63208</v>
      </c>
      <c r="I201" s="10">
        <f>VLOOKUP(A201,[2]ESTEJEFGASAPL.RPT!$A$1:$J$553,7,FALSE)</f>
        <v>0</v>
      </c>
      <c r="J201" s="10">
        <f>VLOOKUP($A201,[2]ESTEJEFGASAPL.RPT!$A$1:$J$553,8,FALSE)</f>
        <v>25571.06</v>
      </c>
      <c r="K201" s="10">
        <f>VLOOKUP($A201,[2]ESTEJEFGASAPL.RPT!$A$1:$J$553,9,FALSE)</f>
        <v>25571.06</v>
      </c>
      <c r="L201" s="10">
        <f>VLOOKUP($A201,[2]ESTEJEFGASAPL.RPT!$A$1:$J$553,10,FALSE)</f>
        <v>0</v>
      </c>
    </row>
    <row r="202" spans="1:12" ht="15" x14ac:dyDescent="0.25">
      <c r="A202" s="1" t="str">
        <f t="shared" si="3"/>
        <v>A34263209</v>
      </c>
      <c r="B202" s="8" t="s">
        <v>5</v>
      </c>
      <c r="C202" s="8" t="s">
        <v>399</v>
      </c>
      <c r="D202" s="8" t="s">
        <v>404</v>
      </c>
      <c r="E202" s="8" t="s">
        <v>473</v>
      </c>
      <c r="F202" s="9" t="str">
        <f>VLOOKUP(A202,[1]ESTEJEFGASAPL.RPT!$A$1:$H$531,6,FALSE)</f>
        <v>A</v>
      </c>
      <c r="G202" s="9">
        <f>VLOOKUP(A202,[1]ESTEJEFGASAPL.RPT!$A$1:$H$531,7,FALSE)</f>
        <v>342</v>
      </c>
      <c r="H202" s="9">
        <f>VLOOKUP(A202,[1]ESTEJEFGASAPL.RPT!$A$1:$H$531,8,FALSE)</f>
        <v>63209</v>
      </c>
      <c r="I202" s="10">
        <f>VLOOKUP(A202,[2]ESTEJEFGASAPL.RPT!$A$1:$J$553,7,FALSE)</f>
        <v>0</v>
      </c>
      <c r="J202" s="10">
        <f>VLOOKUP($A202,[2]ESTEJEFGASAPL.RPT!$A$1:$J$553,8,FALSE)</f>
        <v>180844.94</v>
      </c>
      <c r="K202" s="10">
        <f>VLOOKUP($A202,[2]ESTEJEFGASAPL.RPT!$A$1:$J$553,9,FALSE)</f>
        <v>180844.94</v>
      </c>
      <c r="L202" s="10">
        <f>VLOOKUP($A202,[2]ESTEJEFGASAPL.RPT!$A$1:$J$553,10,FALSE)</f>
        <v>0</v>
      </c>
    </row>
    <row r="203" spans="1:12" ht="15" x14ac:dyDescent="0.25">
      <c r="A203" s="1" t="str">
        <f t="shared" si="3"/>
        <v>A34263212</v>
      </c>
      <c r="B203" s="8" t="s">
        <v>5</v>
      </c>
      <c r="C203" s="8" t="s">
        <v>399</v>
      </c>
      <c r="D203" s="8" t="s">
        <v>405</v>
      </c>
      <c r="E203" s="8" t="s">
        <v>474</v>
      </c>
      <c r="F203" s="9" t="s">
        <v>5</v>
      </c>
      <c r="G203" s="9">
        <v>342</v>
      </c>
      <c r="H203" s="9" t="s">
        <v>405</v>
      </c>
      <c r="I203" s="10">
        <f>VLOOKUP(A203,[2]ESTEJEFGASAPL.RPT!$A$1:$J$553,7,FALSE)</f>
        <v>0</v>
      </c>
      <c r="J203" s="10">
        <f>VLOOKUP($A203,[2]ESTEJEFGASAPL.RPT!$A$1:$J$553,8,FALSE)</f>
        <v>0</v>
      </c>
      <c r="K203" s="10">
        <f>VLOOKUP($A203,[2]ESTEJEFGASAPL.RPT!$A$1:$J$553,9,FALSE)</f>
        <v>0</v>
      </c>
      <c r="L203" s="10">
        <f>VLOOKUP($A203,[2]ESTEJEFGASAPL.RPT!$A$1:$J$553,10,FALSE)</f>
        <v>0</v>
      </c>
    </row>
    <row r="204" spans="1:12" ht="15" x14ac:dyDescent="0.25">
      <c r="A204" s="1" t="str">
        <f t="shared" si="3"/>
        <v>A34263215</v>
      </c>
      <c r="B204" s="8" t="s">
        <v>5</v>
      </c>
      <c r="C204" s="8" t="s">
        <v>399</v>
      </c>
      <c r="D204" s="8" t="s">
        <v>406</v>
      </c>
      <c r="E204" s="8" t="s">
        <v>475</v>
      </c>
      <c r="F204" s="9" t="s">
        <v>5</v>
      </c>
      <c r="G204" s="9">
        <v>342</v>
      </c>
      <c r="H204" s="9" t="s">
        <v>406</v>
      </c>
      <c r="I204" s="10">
        <f>VLOOKUP(A204,[2]ESTEJEFGASAPL.RPT!$A$1:$J$553,7,FALSE)</f>
        <v>0</v>
      </c>
      <c r="J204" s="10">
        <f>VLOOKUP($A204,[2]ESTEJEFGASAPL.RPT!$A$1:$J$553,8,FALSE)</f>
        <v>100000</v>
      </c>
      <c r="K204" s="10">
        <f>VLOOKUP($A204,[2]ESTEJEFGASAPL.RPT!$A$1:$J$553,9,FALSE)</f>
        <v>100000</v>
      </c>
      <c r="L204" s="10">
        <f>VLOOKUP($A204,[2]ESTEJEFGASAPL.RPT!$A$1:$J$553,10,FALSE)</f>
        <v>0</v>
      </c>
    </row>
    <row r="205" spans="1:12" ht="15" x14ac:dyDescent="0.25">
      <c r="A205" s="1" t="str">
        <f t="shared" si="3"/>
        <v>A172122638</v>
      </c>
      <c r="B205" s="8" t="s">
        <v>5</v>
      </c>
      <c r="C205" s="8" t="s">
        <v>407</v>
      </c>
      <c r="D205" s="8" t="s">
        <v>408</v>
      </c>
      <c r="E205" s="8" t="s">
        <v>476</v>
      </c>
      <c r="F205" s="9" t="s">
        <v>5</v>
      </c>
      <c r="G205" s="9">
        <v>172</v>
      </c>
      <c r="H205" s="9">
        <v>226</v>
      </c>
      <c r="I205" s="10">
        <f>VLOOKUP(A205,[2]ESTEJEFGASAPL.RPT!$A$1:$J$553,7,FALSE)</f>
        <v>0</v>
      </c>
      <c r="J205" s="10">
        <f>VLOOKUP($A205,[2]ESTEJEFGASAPL.RPT!$A$1:$J$553,8,FALSE)</f>
        <v>6000</v>
      </c>
      <c r="K205" s="10">
        <f>VLOOKUP($A205,[2]ESTEJEFGASAPL.RPT!$A$1:$J$553,9,FALSE)</f>
        <v>6000</v>
      </c>
      <c r="L205" s="10">
        <f>VLOOKUP($A205,[2]ESTEJEFGASAPL.RPT!$A$1:$J$553,10,FALSE)</f>
        <v>0</v>
      </c>
    </row>
    <row r="206" spans="1:12" ht="15" x14ac:dyDescent="0.25">
      <c r="A206" s="1" t="str">
        <f t="shared" si="3"/>
        <v>A231113000</v>
      </c>
      <c r="B206" s="8" t="s">
        <v>5</v>
      </c>
      <c r="C206" s="8" t="s">
        <v>312</v>
      </c>
      <c r="D206" s="8" t="s">
        <v>194</v>
      </c>
      <c r="E206" s="8" t="s">
        <v>53</v>
      </c>
      <c r="F206" s="9">
        <f>VLOOKUP(A206,[1]ESTEJEFGASAPL.RPT!$A$1:$H$531,6,FALSE)</f>
        <v>0</v>
      </c>
      <c r="G206" s="9" t="str">
        <f>VLOOKUP(A206,[1]ESTEJEFGASAPL.RPT!$A$1:$H$531,7,FALSE)</f>
        <v>2</v>
      </c>
      <c r="H206" s="9" t="str">
        <f>VLOOKUP(A206,[1]ESTEJEFGASAPL.RPT!$A$1:$H$531,8,FALSE)</f>
        <v>1</v>
      </c>
      <c r="I206" s="10">
        <f>VLOOKUP(A206,[2]ESTEJEFGASAPL.RPT!$A$1:$J$553,7,FALSE)</f>
        <v>513000</v>
      </c>
      <c r="J206" s="10">
        <f>VLOOKUP($A206,[2]ESTEJEFGASAPL.RPT!$A$1:$J$553,8,FALSE)</f>
        <v>0</v>
      </c>
      <c r="K206" s="10">
        <f>VLOOKUP($A206,[2]ESTEJEFGASAPL.RPT!$A$1:$J$553,9,FALSE)</f>
        <v>513000</v>
      </c>
      <c r="L206" s="10">
        <f>VLOOKUP($A206,[2]ESTEJEFGASAPL.RPT!$A$1:$J$553,10,FALSE)</f>
        <v>330138.11</v>
      </c>
    </row>
    <row r="207" spans="1:12" ht="15" x14ac:dyDescent="0.25">
      <c r="A207" s="1" t="str">
        <f t="shared" si="3"/>
        <v>A231113002</v>
      </c>
      <c r="B207" s="8" t="s">
        <v>5</v>
      </c>
      <c r="C207" s="8" t="s">
        <v>312</v>
      </c>
      <c r="D207" s="8" t="s">
        <v>193</v>
      </c>
      <c r="E207" s="8" t="s">
        <v>54</v>
      </c>
      <c r="F207" s="9">
        <f>VLOOKUP(A207,[1]ESTEJEFGASAPL.RPT!$A$1:$H$531,6,FALSE)</f>
        <v>0</v>
      </c>
      <c r="G207" s="9" t="str">
        <f>VLOOKUP(A207,[1]ESTEJEFGASAPL.RPT!$A$1:$H$531,7,FALSE)</f>
        <v>2</v>
      </c>
      <c r="H207" s="9" t="str">
        <f>VLOOKUP(A207,[1]ESTEJEFGASAPL.RPT!$A$1:$H$531,8,FALSE)</f>
        <v>1</v>
      </c>
      <c r="I207" s="10">
        <f>VLOOKUP(A207,[2]ESTEJEFGASAPL.RPT!$A$1:$J$553,7,FALSE)</f>
        <v>107000</v>
      </c>
      <c r="J207" s="10">
        <f>VLOOKUP($A207,[2]ESTEJEFGASAPL.RPT!$A$1:$J$553,8,FALSE)</f>
        <v>0</v>
      </c>
      <c r="K207" s="10">
        <f>VLOOKUP($A207,[2]ESTEJEFGASAPL.RPT!$A$1:$J$553,9,FALSE)</f>
        <v>107000</v>
      </c>
      <c r="L207" s="10">
        <f>VLOOKUP($A207,[2]ESTEJEFGASAPL.RPT!$A$1:$J$553,10,FALSE)</f>
        <v>56306.66</v>
      </c>
    </row>
    <row r="208" spans="1:12" ht="15" x14ac:dyDescent="0.25">
      <c r="A208" s="1" t="str">
        <f t="shared" si="3"/>
        <v>A231115000</v>
      </c>
      <c r="B208" s="8" t="s">
        <v>5</v>
      </c>
      <c r="C208" s="8" t="s">
        <v>312</v>
      </c>
      <c r="D208" s="8" t="s">
        <v>192</v>
      </c>
      <c r="E208" s="8" t="s">
        <v>24</v>
      </c>
      <c r="F208" s="9">
        <f>VLOOKUP(A208,[1]ESTEJEFGASAPL.RPT!$A$1:$H$531,6,FALSE)</f>
        <v>0</v>
      </c>
      <c r="G208" s="9" t="str">
        <f>VLOOKUP(A208,[1]ESTEJEFGASAPL.RPT!$A$1:$H$531,7,FALSE)</f>
        <v>2</v>
      </c>
      <c r="H208" s="9" t="str">
        <f>VLOOKUP(A208,[1]ESTEJEFGASAPL.RPT!$A$1:$H$531,8,FALSE)</f>
        <v>1</v>
      </c>
      <c r="I208" s="10">
        <f>VLOOKUP(A208,[2]ESTEJEFGASAPL.RPT!$A$1:$J$553,7,FALSE)</f>
        <v>67000</v>
      </c>
      <c r="J208" s="10">
        <f>VLOOKUP($A208,[2]ESTEJEFGASAPL.RPT!$A$1:$J$553,8,FALSE)</f>
        <v>0</v>
      </c>
      <c r="K208" s="10">
        <f>VLOOKUP($A208,[2]ESTEJEFGASAPL.RPT!$A$1:$J$553,9,FALSE)</f>
        <v>67000</v>
      </c>
      <c r="L208" s="10">
        <f>VLOOKUP($A208,[2]ESTEJEFGASAPL.RPT!$A$1:$J$553,10,FALSE)</f>
        <v>39696.14</v>
      </c>
    </row>
    <row r="209" spans="1:12" ht="15" x14ac:dyDescent="0.25">
      <c r="A209" s="1" t="str">
        <f t="shared" si="3"/>
        <v>A231115200</v>
      </c>
      <c r="B209" s="8" t="s">
        <v>5</v>
      </c>
      <c r="C209" s="8" t="s">
        <v>312</v>
      </c>
      <c r="D209" s="8" t="s">
        <v>235</v>
      </c>
      <c r="E209" s="8" t="s">
        <v>25</v>
      </c>
      <c r="F209" s="9">
        <f>VLOOKUP(A209,[1]ESTEJEFGASAPL.RPT!$A$1:$H$531,6,FALSE)</f>
        <v>0</v>
      </c>
      <c r="G209" s="9" t="str">
        <f>VLOOKUP(A209,[1]ESTEJEFGASAPL.RPT!$A$1:$H$531,7,FALSE)</f>
        <v>2</v>
      </c>
      <c r="H209" s="9" t="str">
        <f>VLOOKUP(A209,[1]ESTEJEFGASAPL.RPT!$A$1:$H$531,8,FALSE)</f>
        <v>1</v>
      </c>
      <c r="I209" s="10">
        <f>VLOOKUP(A209,[2]ESTEJEFGASAPL.RPT!$A$1:$J$553,7,FALSE)</f>
        <v>5000</v>
      </c>
      <c r="J209" s="10">
        <f>VLOOKUP($A209,[2]ESTEJEFGASAPL.RPT!$A$1:$J$553,8,FALSE)</f>
        <v>0</v>
      </c>
      <c r="K209" s="10">
        <f>VLOOKUP($A209,[2]ESTEJEFGASAPL.RPT!$A$1:$J$553,9,FALSE)</f>
        <v>5000</v>
      </c>
      <c r="L209" s="10">
        <f>VLOOKUP($A209,[2]ESTEJEFGASAPL.RPT!$A$1:$J$553,10,FALSE)</f>
        <v>8464.9500000000007</v>
      </c>
    </row>
    <row r="210" spans="1:12" ht="15" x14ac:dyDescent="0.25">
      <c r="A210" s="1" t="str">
        <f t="shared" si="3"/>
        <v>A231116000</v>
      </c>
      <c r="B210" s="8" t="s">
        <v>5</v>
      </c>
      <c r="C210" s="8" t="s">
        <v>312</v>
      </c>
      <c r="D210" s="8" t="s">
        <v>190</v>
      </c>
      <c r="E210" s="8" t="s">
        <v>27</v>
      </c>
      <c r="F210" s="9">
        <f>VLOOKUP(A210,[1]ESTEJEFGASAPL.RPT!$A$1:$H$531,6,FALSE)</f>
        <v>0</v>
      </c>
      <c r="G210" s="9" t="str">
        <f>VLOOKUP(A210,[1]ESTEJEFGASAPL.RPT!$A$1:$H$531,7,FALSE)</f>
        <v>2</v>
      </c>
      <c r="H210" s="9" t="str">
        <f>VLOOKUP(A210,[1]ESTEJEFGASAPL.RPT!$A$1:$H$531,8,FALSE)</f>
        <v>1</v>
      </c>
      <c r="I210" s="10">
        <f>VLOOKUP(A210,[2]ESTEJEFGASAPL.RPT!$A$1:$J$553,7,FALSE)</f>
        <v>212000</v>
      </c>
      <c r="J210" s="10">
        <f>VLOOKUP($A210,[2]ESTEJEFGASAPL.RPT!$A$1:$J$553,8,FALSE)</f>
        <v>0</v>
      </c>
      <c r="K210" s="10">
        <f>VLOOKUP($A210,[2]ESTEJEFGASAPL.RPT!$A$1:$J$553,9,FALSE)</f>
        <v>212000</v>
      </c>
      <c r="L210" s="10">
        <f>VLOOKUP($A210,[2]ESTEJEFGASAPL.RPT!$A$1:$J$553,10,FALSE)</f>
        <v>133534.49</v>
      </c>
    </row>
    <row r="211" spans="1:12" ht="15" x14ac:dyDescent="0.25">
      <c r="A211" s="1" t="str">
        <f t="shared" si="3"/>
        <v>A231116200</v>
      </c>
      <c r="B211" s="8" t="s">
        <v>5</v>
      </c>
      <c r="C211" s="8" t="s">
        <v>312</v>
      </c>
      <c r="D211" s="8" t="s">
        <v>189</v>
      </c>
      <c r="E211" s="8" t="s">
        <v>28</v>
      </c>
      <c r="F211" s="9">
        <f>VLOOKUP(A211,[1]ESTEJEFGASAPL.RPT!$A$1:$H$531,6,FALSE)</f>
        <v>0</v>
      </c>
      <c r="G211" s="9" t="str">
        <f>VLOOKUP(A211,[1]ESTEJEFGASAPL.RPT!$A$1:$H$531,7,FALSE)</f>
        <v>2</v>
      </c>
      <c r="H211" s="9" t="str">
        <f>VLOOKUP(A211,[1]ESTEJEFGASAPL.RPT!$A$1:$H$531,8,FALSE)</f>
        <v>1</v>
      </c>
      <c r="I211" s="10">
        <f>VLOOKUP(A211,[2]ESTEJEFGASAPL.RPT!$A$1:$J$553,7,FALSE)</f>
        <v>4000</v>
      </c>
      <c r="J211" s="10">
        <f>VLOOKUP($A211,[2]ESTEJEFGASAPL.RPT!$A$1:$J$553,8,FALSE)</f>
        <v>0</v>
      </c>
      <c r="K211" s="10">
        <f>VLOOKUP($A211,[2]ESTEJEFGASAPL.RPT!$A$1:$J$553,9,FALSE)</f>
        <v>4000</v>
      </c>
      <c r="L211" s="10">
        <f>VLOOKUP($A211,[2]ESTEJEFGASAPL.RPT!$A$1:$J$553,10,FALSE)</f>
        <v>3732.65</v>
      </c>
    </row>
    <row r="212" spans="1:12" ht="15" x14ac:dyDescent="0.25">
      <c r="A212" s="1" t="str">
        <f t="shared" si="3"/>
        <v>A231116204</v>
      </c>
      <c r="B212" s="8" t="s">
        <v>5</v>
      </c>
      <c r="C212" s="8" t="s">
        <v>312</v>
      </c>
      <c r="D212" s="8" t="s">
        <v>188</v>
      </c>
      <c r="E212" s="8" t="s">
        <v>29</v>
      </c>
      <c r="F212" s="9">
        <f>VLOOKUP(A212,[1]ESTEJEFGASAPL.RPT!$A$1:$H$531,6,FALSE)</f>
        <v>0</v>
      </c>
      <c r="G212" s="9" t="str">
        <f>VLOOKUP(A212,[1]ESTEJEFGASAPL.RPT!$A$1:$H$531,7,FALSE)</f>
        <v>2</v>
      </c>
      <c r="H212" s="9" t="str">
        <f>VLOOKUP(A212,[1]ESTEJEFGASAPL.RPT!$A$1:$H$531,8,FALSE)</f>
        <v>1</v>
      </c>
      <c r="I212" s="10">
        <f>VLOOKUP(A212,[2]ESTEJEFGASAPL.RPT!$A$1:$J$553,7,FALSE)</f>
        <v>6000</v>
      </c>
      <c r="J212" s="10">
        <f>VLOOKUP($A212,[2]ESTEJEFGASAPL.RPT!$A$1:$J$553,8,FALSE)</f>
        <v>0</v>
      </c>
      <c r="K212" s="10">
        <f>VLOOKUP($A212,[2]ESTEJEFGASAPL.RPT!$A$1:$J$553,9,FALSE)</f>
        <v>6000</v>
      </c>
      <c r="L212" s="10">
        <f>VLOOKUP($A212,[2]ESTEJEFGASAPL.RPT!$A$1:$J$553,10,FALSE)</f>
        <v>6947.17</v>
      </c>
    </row>
    <row r="213" spans="1:12" ht="15" x14ac:dyDescent="0.25">
      <c r="A213" s="1" t="str">
        <f t="shared" si="3"/>
        <v>A231116205</v>
      </c>
      <c r="B213" s="8" t="s">
        <v>5</v>
      </c>
      <c r="C213" s="8" t="s">
        <v>312</v>
      </c>
      <c r="D213" s="8" t="s">
        <v>187</v>
      </c>
      <c r="E213" s="8" t="s">
        <v>30</v>
      </c>
      <c r="F213" s="9">
        <f>VLOOKUP(A213,[1]ESTEJEFGASAPL.RPT!$A$1:$H$531,6,FALSE)</f>
        <v>0</v>
      </c>
      <c r="G213" s="9" t="str">
        <f>VLOOKUP(A213,[1]ESTEJEFGASAPL.RPT!$A$1:$H$531,7,FALSE)</f>
        <v>2</v>
      </c>
      <c r="H213" s="9" t="str">
        <f>VLOOKUP(A213,[1]ESTEJEFGASAPL.RPT!$A$1:$H$531,8,FALSE)</f>
        <v>1</v>
      </c>
      <c r="I213" s="10">
        <f>VLOOKUP(A213,[2]ESTEJEFGASAPL.RPT!$A$1:$J$553,7,FALSE)</f>
        <v>2400</v>
      </c>
      <c r="J213" s="10">
        <f>VLOOKUP($A213,[2]ESTEJEFGASAPL.RPT!$A$1:$J$553,8,FALSE)</f>
        <v>0</v>
      </c>
      <c r="K213" s="10">
        <f>VLOOKUP($A213,[2]ESTEJEFGASAPL.RPT!$A$1:$J$553,9,FALSE)</f>
        <v>2400</v>
      </c>
      <c r="L213" s="10">
        <f>VLOOKUP($A213,[2]ESTEJEFGASAPL.RPT!$A$1:$J$553,10,FALSE)</f>
        <v>1147.01</v>
      </c>
    </row>
    <row r="214" spans="1:12" ht="15" x14ac:dyDescent="0.25">
      <c r="A214" s="1" t="str">
        <f t="shared" si="3"/>
        <v>A231116209</v>
      </c>
      <c r="B214" s="8" t="s">
        <v>5</v>
      </c>
      <c r="C214" s="8" t="s">
        <v>312</v>
      </c>
      <c r="D214" s="8" t="s">
        <v>186</v>
      </c>
      <c r="E214" s="8" t="s">
        <v>31</v>
      </c>
      <c r="F214" s="9">
        <f>VLOOKUP(A214,[1]ESTEJEFGASAPL.RPT!$A$1:$H$531,6,FALSE)</f>
        <v>0</v>
      </c>
      <c r="G214" s="9" t="str">
        <f>VLOOKUP(A214,[1]ESTEJEFGASAPL.RPT!$A$1:$H$531,7,FALSE)</f>
        <v>2</v>
      </c>
      <c r="H214" s="9" t="str">
        <f>VLOOKUP(A214,[1]ESTEJEFGASAPL.RPT!$A$1:$H$531,8,FALSE)</f>
        <v>1</v>
      </c>
      <c r="I214" s="10">
        <f>VLOOKUP(A214,[2]ESTEJEFGASAPL.RPT!$A$1:$J$553,7,FALSE)</f>
        <v>2100</v>
      </c>
      <c r="J214" s="10">
        <f>VLOOKUP($A214,[2]ESTEJEFGASAPL.RPT!$A$1:$J$553,8,FALSE)</f>
        <v>0</v>
      </c>
      <c r="K214" s="10">
        <f>VLOOKUP($A214,[2]ESTEJEFGASAPL.RPT!$A$1:$J$553,9,FALSE)</f>
        <v>2100</v>
      </c>
      <c r="L214" s="10">
        <f>VLOOKUP($A214,[2]ESTEJEFGASAPL.RPT!$A$1:$J$553,10,FALSE)</f>
        <v>662.11</v>
      </c>
    </row>
    <row r="215" spans="1:12" ht="15" x14ac:dyDescent="0.25">
      <c r="A215" s="1" t="str">
        <f t="shared" si="3"/>
        <v>A231120200</v>
      </c>
      <c r="B215" s="8" t="s">
        <v>5</v>
      </c>
      <c r="C215" s="8" t="s">
        <v>312</v>
      </c>
      <c r="D215" s="8" t="s">
        <v>320</v>
      </c>
      <c r="E215" s="8" t="s">
        <v>59</v>
      </c>
      <c r="F215" s="9" t="str">
        <f>VLOOKUP(A215,[1]ESTEJEFGASAPL.RPT!$A$1:$H$531,6,FALSE)</f>
        <v>A</v>
      </c>
      <c r="G215" s="9" t="str">
        <f>VLOOKUP(A215,[1]ESTEJEFGASAPL.RPT!$A$1:$H$531,7,FALSE)</f>
        <v>231</v>
      </c>
      <c r="H215" s="9" t="str">
        <f>VLOOKUP(A215,[1]ESTEJEFGASAPL.RPT!$A$1:$H$531,8,FALSE)</f>
        <v>202</v>
      </c>
      <c r="I215" s="10">
        <f>VLOOKUP(A215,[2]ESTEJEFGASAPL.RPT!$A$1:$J$553,7,FALSE)</f>
        <v>5000</v>
      </c>
      <c r="J215" s="10">
        <f>VLOOKUP($A215,[2]ESTEJEFGASAPL.RPT!$A$1:$J$553,8,FALSE)</f>
        <v>-4990</v>
      </c>
      <c r="K215" s="10">
        <f>VLOOKUP($A215,[2]ESTEJEFGASAPL.RPT!$A$1:$J$553,9,FALSE)</f>
        <v>10</v>
      </c>
      <c r="L215" s="10">
        <f>VLOOKUP($A215,[2]ESTEJEFGASAPL.RPT!$A$1:$J$553,10,FALSE)</f>
        <v>0</v>
      </c>
    </row>
    <row r="216" spans="1:12" ht="15" x14ac:dyDescent="0.25">
      <c r="A216" s="1" t="str">
        <f t="shared" si="3"/>
        <v>A231120600</v>
      </c>
      <c r="B216" s="8" t="s">
        <v>5</v>
      </c>
      <c r="C216" s="8" t="s">
        <v>312</v>
      </c>
      <c r="D216" s="8" t="s">
        <v>234</v>
      </c>
      <c r="E216" s="8" t="s">
        <v>34</v>
      </c>
      <c r="F216" s="9" t="str">
        <f>VLOOKUP(A216,[1]ESTEJEFGASAPL.RPT!$A$1:$H$531,6,FALSE)</f>
        <v>A</v>
      </c>
      <c r="G216" s="9" t="str">
        <f>VLOOKUP(A216,[1]ESTEJEFGASAPL.RPT!$A$1:$H$531,7,FALSE)</f>
        <v>231</v>
      </c>
      <c r="H216" s="9" t="str">
        <f>VLOOKUP(A216,[1]ESTEJEFGASAPL.RPT!$A$1:$H$531,8,FALSE)</f>
        <v>206</v>
      </c>
      <c r="I216" s="10">
        <f>VLOOKUP(A216,[2]ESTEJEFGASAPL.RPT!$A$1:$J$553,7,FALSE)</f>
        <v>19000</v>
      </c>
      <c r="J216" s="10">
        <f>VLOOKUP($A216,[2]ESTEJEFGASAPL.RPT!$A$1:$J$553,8,FALSE)</f>
        <v>-5000</v>
      </c>
      <c r="K216" s="10">
        <f>VLOOKUP($A216,[2]ESTEJEFGASAPL.RPT!$A$1:$J$553,9,FALSE)</f>
        <v>14000</v>
      </c>
      <c r="L216" s="10">
        <f>VLOOKUP($A216,[2]ESTEJEFGASAPL.RPT!$A$1:$J$553,10,FALSE)</f>
        <v>7139.63</v>
      </c>
    </row>
    <row r="217" spans="1:12" ht="15" x14ac:dyDescent="0.25">
      <c r="A217" s="1" t="str">
        <f t="shared" si="3"/>
        <v>A231121200</v>
      </c>
      <c r="B217" s="8" t="s">
        <v>5</v>
      </c>
      <c r="C217" s="8" t="s">
        <v>312</v>
      </c>
      <c r="D217" s="8" t="s">
        <v>233</v>
      </c>
      <c r="E217" s="8" t="s">
        <v>35</v>
      </c>
      <c r="F217" s="9" t="str">
        <f>VLOOKUP(A217,[1]ESTEJEFGASAPL.RPT!$A$1:$H$531,6,FALSE)</f>
        <v>A</v>
      </c>
      <c r="G217" s="9" t="str">
        <f>VLOOKUP(A217,[1]ESTEJEFGASAPL.RPT!$A$1:$H$531,7,FALSE)</f>
        <v>231</v>
      </c>
      <c r="H217" s="9" t="str">
        <f>VLOOKUP(A217,[1]ESTEJEFGASAPL.RPT!$A$1:$H$531,8,FALSE)</f>
        <v>212</v>
      </c>
      <c r="I217" s="10">
        <f>VLOOKUP(A217,[2]ESTEJEFGASAPL.RPT!$A$1:$J$553,7,FALSE)</f>
        <v>5000</v>
      </c>
      <c r="J217" s="10">
        <f>VLOOKUP($A217,[2]ESTEJEFGASAPL.RPT!$A$1:$J$553,8,FALSE)</f>
        <v>-2990</v>
      </c>
      <c r="K217" s="10">
        <f>VLOOKUP($A217,[2]ESTEJEFGASAPL.RPT!$A$1:$J$553,9,FALSE)</f>
        <v>2010</v>
      </c>
      <c r="L217" s="10">
        <f>VLOOKUP($A217,[2]ESTEJEFGASAPL.RPT!$A$1:$J$553,10,FALSE)</f>
        <v>742.64</v>
      </c>
    </row>
    <row r="218" spans="1:12" ht="15" x14ac:dyDescent="0.25">
      <c r="A218" s="1" t="str">
        <f t="shared" si="3"/>
        <v>A231122100</v>
      </c>
      <c r="B218" s="8" t="s">
        <v>5</v>
      </c>
      <c r="C218" s="8" t="s">
        <v>312</v>
      </c>
      <c r="D218" s="8" t="s">
        <v>231</v>
      </c>
      <c r="E218" s="8" t="s">
        <v>38</v>
      </c>
      <c r="F218" s="9" t="str">
        <f>VLOOKUP(A218,[1]ESTEJEFGASAPL.RPT!$A$1:$H$531,6,FALSE)</f>
        <v>A</v>
      </c>
      <c r="G218" s="9" t="str">
        <f>VLOOKUP(A218,[1]ESTEJEFGASAPL.RPT!$A$1:$H$531,7,FALSE)</f>
        <v>231</v>
      </c>
      <c r="H218" s="9" t="str">
        <f>VLOOKUP(A218,[1]ESTEJEFGASAPL.RPT!$A$1:$H$531,8,FALSE)</f>
        <v>221</v>
      </c>
      <c r="I218" s="10">
        <f>VLOOKUP(A218,[2]ESTEJEFGASAPL.RPT!$A$1:$J$553,7,FALSE)</f>
        <v>237100</v>
      </c>
      <c r="J218" s="10">
        <f>VLOOKUP($A218,[2]ESTEJEFGASAPL.RPT!$A$1:$J$553,8,FALSE)</f>
        <v>-15000</v>
      </c>
      <c r="K218" s="10">
        <f>VLOOKUP($A218,[2]ESTEJEFGASAPL.RPT!$A$1:$J$553,9,FALSE)</f>
        <v>222100</v>
      </c>
      <c r="L218" s="10">
        <f>VLOOKUP($A218,[2]ESTEJEFGASAPL.RPT!$A$1:$J$553,10,FALSE)</f>
        <v>214270.59</v>
      </c>
    </row>
    <row r="219" spans="1:12" ht="15" x14ac:dyDescent="0.25">
      <c r="A219" s="1" t="str">
        <f t="shared" si="3"/>
        <v>A231122101</v>
      </c>
      <c r="B219" s="8" t="s">
        <v>5</v>
      </c>
      <c r="C219" s="8" t="s">
        <v>312</v>
      </c>
      <c r="D219" s="8" t="s">
        <v>230</v>
      </c>
      <c r="E219" s="8" t="s">
        <v>39</v>
      </c>
      <c r="F219" s="9" t="str">
        <f>VLOOKUP(A219,[1]ESTEJEFGASAPL.RPT!$A$1:$H$531,6,FALSE)</f>
        <v>A</v>
      </c>
      <c r="G219" s="9" t="str">
        <f>VLOOKUP(A219,[1]ESTEJEFGASAPL.RPT!$A$1:$H$531,7,FALSE)</f>
        <v>231</v>
      </c>
      <c r="H219" s="9" t="str">
        <f>VLOOKUP(A219,[1]ESTEJEFGASAPL.RPT!$A$1:$H$531,8,FALSE)</f>
        <v>221</v>
      </c>
      <c r="I219" s="10">
        <f>VLOOKUP(A219,[2]ESTEJEFGASAPL.RPT!$A$1:$J$553,7,FALSE)</f>
        <v>4500</v>
      </c>
      <c r="J219" s="10">
        <f>VLOOKUP($A219,[2]ESTEJEFGASAPL.RPT!$A$1:$J$553,8,FALSE)</f>
        <v>0</v>
      </c>
      <c r="K219" s="10">
        <f>VLOOKUP($A219,[2]ESTEJEFGASAPL.RPT!$A$1:$J$553,9,FALSE)</f>
        <v>4500</v>
      </c>
      <c r="L219" s="10">
        <f>VLOOKUP($A219,[2]ESTEJEFGASAPL.RPT!$A$1:$J$553,10,FALSE)</f>
        <v>1859.58</v>
      </c>
    </row>
    <row r="220" spans="1:12" ht="15" x14ac:dyDescent="0.25">
      <c r="A220" s="1" t="str">
        <f t="shared" si="3"/>
        <v>A231122102</v>
      </c>
      <c r="B220" s="8" t="s">
        <v>5</v>
      </c>
      <c r="C220" s="8" t="s">
        <v>312</v>
      </c>
      <c r="D220" s="8" t="s">
        <v>296</v>
      </c>
      <c r="E220" s="8" t="s">
        <v>60</v>
      </c>
      <c r="F220" s="9" t="str">
        <f>VLOOKUP(A220,[1]ESTEJEFGASAPL.RPT!$A$1:$H$531,6,FALSE)</f>
        <v>A</v>
      </c>
      <c r="G220" s="9" t="str">
        <f>VLOOKUP(A220,[1]ESTEJEFGASAPL.RPT!$A$1:$H$531,7,FALSE)</f>
        <v>231</v>
      </c>
      <c r="H220" s="9" t="str">
        <f>VLOOKUP(A220,[1]ESTEJEFGASAPL.RPT!$A$1:$H$531,8,FALSE)</f>
        <v>221</v>
      </c>
      <c r="I220" s="10">
        <f>VLOOKUP(A220,[2]ESTEJEFGASAPL.RPT!$A$1:$J$553,7,FALSE)</f>
        <v>2600</v>
      </c>
      <c r="J220" s="10">
        <f>VLOOKUP($A220,[2]ESTEJEFGASAPL.RPT!$A$1:$J$553,8,FALSE)</f>
        <v>0</v>
      </c>
      <c r="K220" s="10">
        <f>VLOOKUP($A220,[2]ESTEJEFGASAPL.RPT!$A$1:$J$553,9,FALSE)</f>
        <v>2600</v>
      </c>
      <c r="L220" s="10">
        <f>VLOOKUP($A220,[2]ESTEJEFGASAPL.RPT!$A$1:$J$553,10,FALSE)</f>
        <v>11302.72</v>
      </c>
    </row>
    <row r="221" spans="1:12" ht="15" x14ac:dyDescent="0.25">
      <c r="A221" s="1" t="str">
        <f t="shared" si="3"/>
        <v>A231122200</v>
      </c>
      <c r="B221" s="8" t="s">
        <v>5</v>
      </c>
      <c r="C221" s="8" t="s">
        <v>312</v>
      </c>
      <c r="D221" s="8" t="s">
        <v>228</v>
      </c>
      <c r="E221" s="8" t="s">
        <v>44</v>
      </c>
      <c r="F221" s="9" t="str">
        <f>VLOOKUP(A221,[1]ESTEJEFGASAPL.RPT!$A$1:$H$531,6,FALSE)</f>
        <v>A</v>
      </c>
      <c r="G221" s="9" t="str">
        <f>VLOOKUP(A221,[1]ESTEJEFGASAPL.RPT!$A$1:$H$531,7,FALSE)</f>
        <v>231</v>
      </c>
      <c r="H221" s="9" t="str">
        <f>VLOOKUP(A221,[1]ESTEJEFGASAPL.RPT!$A$1:$H$531,8,FALSE)</f>
        <v>222</v>
      </c>
      <c r="I221" s="10">
        <f>VLOOKUP(A221,[2]ESTEJEFGASAPL.RPT!$A$1:$J$553,7,FALSE)</f>
        <v>10000</v>
      </c>
      <c r="J221" s="10">
        <f>VLOOKUP($A221,[2]ESTEJEFGASAPL.RPT!$A$1:$J$553,8,FALSE)</f>
        <v>-3000</v>
      </c>
      <c r="K221" s="10">
        <f>VLOOKUP($A221,[2]ESTEJEFGASAPL.RPT!$A$1:$J$553,9,FALSE)</f>
        <v>7000</v>
      </c>
      <c r="L221" s="10">
        <f>VLOOKUP($A221,[2]ESTEJEFGASAPL.RPT!$A$1:$J$553,10,FALSE)</f>
        <v>3088.42</v>
      </c>
    </row>
    <row r="222" spans="1:12" ht="15" x14ac:dyDescent="0.25">
      <c r="A222" s="1" t="str">
        <f t="shared" si="3"/>
        <v>A231122201</v>
      </c>
      <c r="B222" s="8" t="s">
        <v>5</v>
      </c>
      <c r="C222" s="8" t="s">
        <v>312</v>
      </c>
      <c r="D222" s="8" t="s">
        <v>227</v>
      </c>
      <c r="E222" s="8" t="s">
        <v>45</v>
      </c>
      <c r="F222" s="9" t="str">
        <f>VLOOKUP(A222,[1]ESTEJEFGASAPL.RPT!$A$1:$H$531,6,FALSE)</f>
        <v>A</v>
      </c>
      <c r="G222" s="9" t="str">
        <f>VLOOKUP(A222,[1]ESTEJEFGASAPL.RPT!$A$1:$H$531,7,FALSE)</f>
        <v>231</v>
      </c>
      <c r="H222" s="9" t="str">
        <f>VLOOKUP(A222,[1]ESTEJEFGASAPL.RPT!$A$1:$H$531,8,FALSE)</f>
        <v>222</v>
      </c>
      <c r="I222" s="10">
        <f>VLOOKUP(A222,[2]ESTEJEFGASAPL.RPT!$A$1:$J$553,7,FALSE)</f>
        <v>10000</v>
      </c>
      <c r="J222" s="10">
        <f>VLOOKUP($A222,[2]ESTEJEFGASAPL.RPT!$A$1:$J$553,8,FALSE)</f>
        <v>0</v>
      </c>
      <c r="K222" s="10">
        <f>VLOOKUP($A222,[2]ESTEJEFGASAPL.RPT!$A$1:$J$553,9,FALSE)</f>
        <v>10000</v>
      </c>
      <c r="L222" s="10">
        <f>VLOOKUP($A222,[2]ESTEJEFGASAPL.RPT!$A$1:$J$553,10,FALSE)</f>
        <v>9756.3700000000008</v>
      </c>
    </row>
    <row r="223" spans="1:12" ht="15" x14ac:dyDescent="0.25">
      <c r="A223" s="1" t="str">
        <f t="shared" si="3"/>
        <v>A231122642</v>
      </c>
      <c r="B223" s="8" t="s">
        <v>5</v>
      </c>
      <c r="C223" s="8" t="s">
        <v>312</v>
      </c>
      <c r="D223" s="8" t="s">
        <v>409</v>
      </c>
      <c r="E223" s="8" t="s">
        <v>477</v>
      </c>
      <c r="F223" s="9" t="str">
        <f>VLOOKUP(A223,[1]ESTEJEFGASAPL.RPT!$A$1:$H$531,6,FALSE)</f>
        <v>A</v>
      </c>
      <c r="G223" s="9">
        <f>VLOOKUP(A223,[1]ESTEJEFGASAPL.RPT!$A$1:$H$531,7,FALSE)</f>
        <v>231</v>
      </c>
      <c r="H223" s="9">
        <f>VLOOKUP(A223,[1]ESTEJEFGASAPL.RPT!$A$1:$H$531,8,FALSE)</f>
        <v>226</v>
      </c>
      <c r="I223" s="10">
        <f>VLOOKUP(A223,[2]ESTEJEFGASAPL.RPT!$A$1:$J$553,7,FALSE)</f>
        <v>0</v>
      </c>
      <c r="J223" s="10">
        <f>VLOOKUP($A223,[2]ESTEJEFGASAPL.RPT!$A$1:$J$553,8,FALSE)</f>
        <v>6000</v>
      </c>
      <c r="K223" s="10">
        <f>VLOOKUP($A223,[2]ESTEJEFGASAPL.RPT!$A$1:$J$553,9,FALSE)</f>
        <v>6000</v>
      </c>
      <c r="L223" s="10">
        <f>VLOOKUP($A223,[2]ESTEJEFGASAPL.RPT!$A$1:$J$553,10,FALSE)</f>
        <v>0</v>
      </c>
    </row>
    <row r="224" spans="1:12" ht="15" x14ac:dyDescent="0.25">
      <c r="A224" s="1" t="str">
        <f t="shared" si="3"/>
        <v>A231122644</v>
      </c>
      <c r="B224" s="8" t="s">
        <v>5</v>
      </c>
      <c r="C224" s="8" t="s">
        <v>312</v>
      </c>
      <c r="D224" s="8" t="s">
        <v>394</v>
      </c>
      <c r="E224" s="8" t="s">
        <v>478</v>
      </c>
      <c r="F224" s="9" t="str">
        <f>VLOOKUP(A224,[1]ESTEJEFGASAPL.RPT!$A$1:$H$531,6,FALSE)</f>
        <v>A</v>
      </c>
      <c r="G224" s="9">
        <f>VLOOKUP(A224,[1]ESTEJEFGASAPL.RPT!$A$1:$H$531,7,FALSE)</f>
        <v>231</v>
      </c>
      <c r="H224" s="9">
        <f>VLOOKUP(A224,[1]ESTEJEFGASAPL.RPT!$A$1:$H$531,8,FALSE)</f>
        <v>226</v>
      </c>
      <c r="I224" s="10">
        <f>VLOOKUP(A224,[2]ESTEJEFGASAPL.RPT!$A$1:$J$553,7,FALSE)</f>
        <v>0</v>
      </c>
      <c r="J224" s="10">
        <f>VLOOKUP($A224,[2]ESTEJEFGASAPL.RPT!$A$1:$J$553,8,FALSE)</f>
        <v>3000</v>
      </c>
      <c r="K224" s="10">
        <f>VLOOKUP($A224,[2]ESTEJEFGASAPL.RPT!$A$1:$J$553,9,FALSE)</f>
        <v>3000</v>
      </c>
      <c r="L224" s="10">
        <f>VLOOKUP($A224,[2]ESTEJEFGASAPL.RPT!$A$1:$J$553,10,FALSE)</f>
        <v>0</v>
      </c>
    </row>
    <row r="225" spans="1:12" ht="15" x14ac:dyDescent="0.25">
      <c r="A225" s="1" t="str">
        <f t="shared" si="3"/>
        <v>A231122690</v>
      </c>
      <c r="B225" s="8" t="s">
        <v>5</v>
      </c>
      <c r="C225" s="8" t="s">
        <v>312</v>
      </c>
      <c r="D225" s="8" t="s">
        <v>205</v>
      </c>
      <c r="E225" s="8" t="s">
        <v>58</v>
      </c>
      <c r="F225" s="9" t="str">
        <f>VLOOKUP(A225,[1]ESTEJEFGASAPL.RPT!$A$1:$H$531,6,FALSE)</f>
        <v>A</v>
      </c>
      <c r="G225" s="9" t="str">
        <f>VLOOKUP(A225,[1]ESTEJEFGASAPL.RPT!$A$1:$H$531,7,FALSE)</f>
        <v>231</v>
      </c>
      <c r="H225" s="9" t="str">
        <f>VLOOKUP(A225,[1]ESTEJEFGASAPL.RPT!$A$1:$H$531,8,FALSE)</f>
        <v>226</v>
      </c>
      <c r="I225" s="10">
        <f>VLOOKUP(A225,[2]ESTEJEFGASAPL.RPT!$A$1:$J$553,7,FALSE)</f>
        <v>20000</v>
      </c>
      <c r="J225" s="10">
        <f>VLOOKUP($A225,[2]ESTEJEFGASAPL.RPT!$A$1:$J$553,8,FALSE)</f>
        <v>-10000</v>
      </c>
      <c r="K225" s="10">
        <f>VLOOKUP($A225,[2]ESTEJEFGASAPL.RPT!$A$1:$J$553,9,FALSE)</f>
        <v>10000</v>
      </c>
      <c r="L225" s="10">
        <f>VLOOKUP($A225,[2]ESTEJEFGASAPL.RPT!$A$1:$J$553,10,FALSE)</f>
        <v>114.01</v>
      </c>
    </row>
    <row r="226" spans="1:12" ht="15" x14ac:dyDescent="0.25">
      <c r="A226" s="1" t="str">
        <f t="shared" si="3"/>
        <v>A231122718</v>
      </c>
      <c r="B226" s="8" t="s">
        <v>5</v>
      </c>
      <c r="C226" s="8" t="s">
        <v>312</v>
      </c>
      <c r="D226" s="8" t="s">
        <v>220</v>
      </c>
      <c r="E226" s="8" t="s">
        <v>61</v>
      </c>
      <c r="F226" s="9" t="str">
        <f>VLOOKUP(A226,[1]ESTEJEFGASAPL.RPT!$A$1:$H$531,6,FALSE)</f>
        <v>A</v>
      </c>
      <c r="G226" s="9" t="str">
        <f>VLOOKUP(A226,[1]ESTEJEFGASAPL.RPT!$A$1:$H$531,7,FALSE)</f>
        <v>231</v>
      </c>
      <c r="H226" s="9" t="str">
        <f>VLOOKUP(A226,[1]ESTEJEFGASAPL.RPT!$A$1:$H$531,8,FALSE)</f>
        <v>227</v>
      </c>
      <c r="I226" s="10">
        <f>VLOOKUP(A226,[2]ESTEJEFGASAPL.RPT!$A$1:$J$553,7,FALSE)</f>
        <v>1300</v>
      </c>
      <c r="J226" s="10">
        <f>VLOOKUP($A226,[2]ESTEJEFGASAPL.RPT!$A$1:$J$553,8,FALSE)</f>
        <v>0</v>
      </c>
      <c r="K226" s="10">
        <f>VLOOKUP($A226,[2]ESTEJEFGASAPL.RPT!$A$1:$J$553,9,FALSE)</f>
        <v>1300</v>
      </c>
      <c r="L226" s="10">
        <f>VLOOKUP($A226,[2]ESTEJEFGASAPL.RPT!$A$1:$J$553,10,FALSE)</f>
        <v>367.19</v>
      </c>
    </row>
    <row r="227" spans="1:12" ht="15" x14ac:dyDescent="0.25">
      <c r="A227" s="1" t="str">
        <f t="shared" si="3"/>
        <v>A231122719</v>
      </c>
      <c r="B227" s="8" t="s">
        <v>5</v>
      </c>
      <c r="C227" s="8" t="s">
        <v>312</v>
      </c>
      <c r="D227" s="8" t="s">
        <v>219</v>
      </c>
      <c r="E227" s="8" t="s">
        <v>48</v>
      </c>
      <c r="F227" s="9" t="str">
        <f>VLOOKUP(A227,[1]ESTEJEFGASAPL.RPT!$A$1:$H$531,6,FALSE)</f>
        <v>A</v>
      </c>
      <c r="G227" s="9" t="str">
        <f>VLOOKUP(A227,[1]ESTEJEFGASAPL.RPT!$A$1:$H$531,7,FALSE)</f>
        <v>231</v>
      </c>
      <c r="H227" s="9" t="str">
        <f>VLOOKUP(A227,[1]ESTEJEFGASAPL.RPT!$A$1:$H$531,8,FALSE)</f>
        <v>227</v>
      </c>
      <c r="I227" s="10">
        <f>VLOOKUP(A227,[2]ESTEJEFGASAPL.RPT!$A$1:$J$553,7,FALSE)</f>
        <v>7000</v>
      </c>
      <c r="J227" s="10">
        <f>VLOOKUP($A227,[2]ESTEJEFGASAPL.RPT!$A$1:$J$553,8,FALSE)</f>
        <v>0</v>
      </c>
      <c r="K227" s="10">
        <f>VLOOKUP($A227,[2]ESTEJEFGASAPL.RPT!$A$1:$J$553,9,FALSE)</f>
        <v>7000</v>
      </c>
      <c r="L227" s="10">
        <f>VLOOKUP($A227,[2]ESTEJEFGASAPL.RPT!$A$1:$J$553,10,FALSE)</f>
        <v>5227.6000000000004</v>
      </c>
    </row>
    <row r="228" spans="1:12" ht="15" x14ac:dyDescent="0.25">
      <c r="A228" s="1" t="str">
        <f t="shared" si="3"/>
        <v>A231122722</v>
      </c>
      <c r="B228" s="8" t="s">
        <v>5</v>
      </c>
      <c r="C228" s="8" t="s">
        <v>312</v>
      </c>
      <c r="D228" s="8" t="s">
        <v>319</v>
      </c>
      <c r="E228" s="8" t="s">
        <v>62</v>
      </c>
      <c r="F228" s="9" t="str">
        <f>VLOOKUP(A228,[1]ESTEJEFGASAPL.RPT!$A$1:$H$531,6,FALSE)</f>
        <v>A</v>
      </c>
      <c r="G228" s="9" t="str">
        <f>VLOOKUP(A228,[1]ESTEJEFGASAPL.RPT!$A$1:$H$531,7,FALSE)</f>
        <v>231</v>
      </c>
      <c r="H228" s="9" t="str">
        <f>VLOOKUP(A228,[1]ESTEJEFGASAPL.RPT!$A$1:$H$531,8,FALSE)</f>
        <v>227</v>
      </c>
      <c r="I228" s="10">
        <f>VLOOKUP(A228,[2]ESTEJEFGASAPL.RPT!$A$1:$J$553,7,FALSE)</f>
        <v>28000</v>
      </c>
      <c r="J228" s="10">
        <f>VLOOKUP($A228,[2]ESTEJEFGASAPL.RPT!$A$1:$J$553,8,FALSE)</f>
        <v>-13000</v>
      </c>
      <c r="K228" s="10">
        <f>VLOOKUP($A228,[2]ESTEJEFGASAPL.RPT!$A$1:$J$553,9,FALSE)</f>
        <v>15000</v>
      </c>
      <c r="L228" s="10">
        <f>VLOOKUP($A228,[2]ESTEJEFGASAPL.RPT!$A$1:$J$553,10,FALSE)</f>
        <v>10147.68</v>
      </c>
    </row>
    <row r="229" spans="1:12" ht="15" x14ac:dyDescent="0.25">
      <c r="A229" s="1" t="str">
        <f t="shared" si="3"/>
        <v>A231122724</v>
      </c>
      <c r="B229" s="8" t="s">
        <v>5</v>
      </c>
      <c r="C229" s="8" t="s">
        <v>312</v>
      </c>
      <c r="D229" s="8" t="s">
        <v>318</v>
      </c>
      <c r="E229" s="8" t="s">
        <v>63</v>
      </c>
      <c r="F229" s="9" t="str">
        <f>VLOOKUP(A229,[1]ESTEJEFGASAPL.RPT!$A$1:$H$531,6,FALSE)</f>
        <v>A</v>
      </c>
      <c r="G229" s="9" t="str">
        <f>VLOOKUP(A229,[1]ESTEJEFGASAPL.RPT!$A$1:$H$531,7,FALSE)</f>
        <v>231</v>
      </c>
      <c r="H229" s="9" t="str">
        <f>VLOOKUP(A229,[1]ESTEJEFGASAPL.RPT!$A$1:$H$531,8,FALSE)</f>
        <v>227</v>
      </c>
      <c r="I229" s="10">
        <f>VLOOKUP(A229,[2]ESTEJEFGASAPL.RPT!$A$1:$J$553,7,FALSE)</f>
        <v>45000</v>
      </c>
      <c r="J229" s="10">
        <f>VLOOKUP($A229,[2]ESTEJEFGASAPL.RPT!$A$1:$J$553,8,FALSE)</f>
        <v>0</v>
      </c>
      <c r="K229" s="10">
        <f>VLOOKUP($A229,[2]ESTEJEFGASAPL.RPT!$A$1:$J$553,9,FALSE)</f>
        <v>45000</v>
      </c>
      <c r="L229" s="10">
        <f>VLOOKUP($A229,[2]ESTEJEFGASAPL.RPT!$A$1:$J$553,10,FALSE)</f>
        <v>19564.2</v>
      </c>
    </row>
    <row r="230" spans="1:12" ht="15" x14ac:dyDescent="0.25">
      <c r="A230" s="1" t="str">
        <f t="shared" si="3"/>
        <v>A231122725</v>
      </c>
      <c r="B230" s="8" t="s">
        <v>5</v>
      </c>
      <c r="C230" s="8" t="s">
        <v>312</v>
      </c>
      <c r="D230" s="8" t="s">
        <v>317</v>
      </c>
      <c r="E230" s="8" t="s">
        <v>64</v>
      </c>
      <c r="F230" s="9" t="str">
        <f>VLOOKUP(A230,[1]ESTEJEFGASAPL.RPT!$A$1:$H$531,6,FALSE)</f>
        <v>A</v>
      </c>
      <c r="G230" s="9" t="str">
        <f>VLOOKUP(A230,[1]ESTEJEFGASAPL.RPT!$A$1:$H$531,7,FALSE)</f>
        <v>231</v>
      </c>
      <c r="H230" s="9" t="str">
        <f>VLOOKUP(A230,[1]ESTEJEFGASAPL.RPT!$A$1:$H$531,8,FALSE)</f>
        <v>227</v>
      </c>
      <c r="I230" s="10">
        <f>VLOOKUP(A230,[2]ESTEJEFGASAPL.RPT!$A$1:$J$553,7,FALSE)</f>
        <v>124000</v>
      </c>
      <c r="J230" s="10">
        <f>VLOOKUP($A230,[2]ESTEJEFGASAPL.RPT!$A$1:$J$553,8,FALSE)</f>
        <v>-15000</v>
      </c>
      <c r="K230" s="10">
        <f>VLOOKUP($A230,[2]ESTEJEFGASAPL.RPT!$A$1:$J$553,9,FALSE)</f>
        <v>109000</v>
      </c>
      <c r="L230" s="10">
        <f>VLOOKUP($A230,[2]ESTEJEFGASAPL.RPT!$A$1:$J$553,10,FALSE)</f>
        <v>44762.32</v>
      </c>
    </row>
    <row r="231" spans="1:12" ht="15" x14ac:dyDescent="0.25">
      <c r="A231" s="1" t="str">
        <f t="shared" si="3"/>
        <v>A231122726</v>
      </c>
      <c r="B231" s="8" t="s">
        <v>5</v>
      </c>
      <c r="C231" s="8" t="s">
        <v>312</v>
      </c>
      <c r="D231" s="8" t="s">
        <v>316</v>
      </c>
      <c r="E231" s="8" t="s">
        <v>65</v>
      </c>
      <c r="F231" s="9" t="str">
        <f>VLOOKUP(A231,[1]ESTEJEFGASAPL.RPT!$A$1:$H$531,6,FALSE)</f>
        <v>A</v>
      </c>
      <c r="G231" s="9" t="str">
        <f>VLOOKUP(A231,[1]ESTEJEFGASAPL.RPT!$A$1:$H$531,7,FALSE)</f>
        <v>231</v>
      </c>
      <c r="H231" s="9" t="str">
        <f>VLOOKUP(A231,[1]ESTEJEFGASAPL.RPT!$A$1:$H$531,8,FALSE)</f>
        <v>227</v>
      </c>
      <c r="I231" s="10">
        <f>VLOOKUP(A231,[2]ESTEJEFGASAPL.RPT!$A$1:$J$553,7,FALSE)</f>
        <v>300000</v>
      </c>
      <c r="J231" s="10">
        <f>VLOOKUP($A231,[2]ESTEJEFGASAPL.RPT!$A$1:$J$553,8,FALSE)</f>
        <v>58736.88</v>
      </c>
      <c r="K231" s="10">
        <f>VLOOKUP($A231,[2]ESTEJEFGASAPL.RPT!$A$1:$J$553,9,FALSE)</f>
        <v>358736.88</v>
      </c>
      <c r="L231" s="10">
        <f>VLOOKUP($A231,[2]ESTEJEFGASAPL.RPT!$A$1:$J$553,10,FALSE)</f>
        <v>207981.83</v>
      </c>
    </row>
    <row r="232" spans="1:12" ht="15" x14ac:dyDescent="0.25">
      <c r="A232" s="1" t="str">
        <f t="shared" si="3"/>
        <v>A231122727</v>
      </c>
      <c r="B232" s="8" t="s">
        <v>5</v>
      </c>
      <c r="C232" s="8" t="s">
        <v>312</v>
      </c>
      <c r="D232" s="8" t="s">
        <v>315</v>
      </c>
      <c r="E232" s="8" t="s">
        <v>66</v>
      </c>
      <c r="F232" s="9" t="str">
        <f>VLOOKUP(A232,[1]ESTEJEFGASAPL.RPT!$A$1:$H$531,6,FALSE)</f>
        <v>A</v>
      </c>
      <c r="G232" s="9" t="str">
        <f>VLOOKUP(A232,[1]ESTEJEFGASAPL.RPT!$A$1:$H$531,7,FALSE)</f>
        <v>231</v>
      </c>
      <c r="H232" s="9" t="str">
        <f>VLOOKUP(A232,[1]ESTEJEFGASAPL.RPT!$A$1:$H$531,8,FALSE)</f>
        <v>227</v>
      </c>
      <c r="I232" s="10">
        <f>VLOOKUP(A232,[2]ESTEJEFGASAPL.RPT!$A$1:$J$553,7,FALSE)</f>
        <v>75000</v>
      </c>
      <c r="J232" s="10">
        <f>VLOOKUP($A232,[2]ESTEJEFGASAPL.RPT!$A$1:$J$553,8,FALSE)</f>
        <v>-33000</v>
      </c>
      <c r="K232" s="10">
        <f>VLOOKUP($A232,[2]ESTEJEFGASAPL.RPT!$A$1:$J$553,9,FALSE)</f>
        <v>42000</v>
      </c>
      <c r="L232" s="10">
        <f>VLOOKUP($A232,[2]ESTEJEFGASAPL.RPT!$A$1:$J$553,10,FALSE)</f>
        <v>11303.43</v>
      </c>
    </row>
    <row r="233" spans="1:12" ht="15" x14ac:dyDescent="0.25">
      <c r="A233" s="1" t="str">
        <f t="shared" si="3"/>
        <v>A231122799</v>
      </c>
      <c r="B233" s="8" t="s">
        <v>5</v>
      </c>
      <c r="C233" s="8" t="s">
        <v>312</v>
      </c>
      <c r="D233" s="8" t="s">
        <v>314</v>
      </c>
      <c r="E233" s="8" t="s">
        <v>67</v>
      </c>
      <c r="F233" s="9" t="str">
        <f>VLOOKUP(A233,[1]ESTEJEFGASAPL.RPT!$A$1:$H$531,6,FALSE)</f>
        <v>A</v>
      </c>
      <c r="G233" s="9" t="str">
        <f>VLOOKUP(A233,[1]ESTEJEFGASAPL.RPT!$A$1:$H$531,7,FALSE)</f>
        <v>231</v>
      </c>
      <c r="H233" s="9" t="str">
        <f>VLOOKUP(A233,[1]ESTEJEFGASAPL.RPT!$A$1:$H$531,8,FALSE)</f>
        <v>227</v>
      </c>
      <c r="I233" s="10">
        <f>VLOOKUP(A233,[2]ESTEJEFGASAPL.RPT!$A$1:$J$553,7,FALSE)</f>
        <v>20000</v>
      </c>
      <c r="J233" s="10">
        <f>VLOOKUP($A233,[2]ESTEJEFGASAPL.RPT!$A$1:$J$553,8,FALSE)</f>
        <v>-19990</v>
      </c>
      <c r="K233" s="10">
        <f>VLOOKUP($A233,[2]ESTEJEFGASAPL.RPT!$A$1:$J$553,9,FALSE)</f>
        <v>10</v>
      </c>
      <c r="L233" s="10">
        <f>VLOOKUP($A233,[2]ESTEJEFGASAPL.RPT!$A$1:$J$553,10,FALSE)</f>
        <v>0</v>
      </c>
    </row>
    <row r="234" spans="1:12" ht="15" x14ac:dyDescent="0.25">
      <c r="A234" s="1" t="str">
        <f t="shared" si="3"/>
        <v>A231123300</v>
      </c>
      <c r="B234" s="8" t="s">
        <v>5</v>
      </c>
      <c r="C234" s="8" t="s">
        <v>312</v>
      </c>
      <c r="D234" s="8" t="s">
        <v>214</v>
      </c>
      <c r="E234" s="8" t="s">
        <v>68</v>
      </c>
      <c r="F234" s="9" t="str">
        <f>VLOOKUP(A234,[1]ESTEJEFGASAPL.RPT!$A$1:$H$531,6,FALSE)</f>
        <v>A</v>
      </c>
      <c r="G234" s="9" t="str">
        <f>VLOOKUP(A234,[1]ESTEJEFGASAPL.RPT!$A$1:$H$531,7,FALSE)</f>
        <v>231</v>
      </c>
      <c r="H234" s="9" t="str">
        <f>VLOOKUP(A234,[1]ESTEJEFGASAPL.RPT!$A$1:$H$531,8,FALSE)</f>
        <v>233</v>
      </c>
      <c r="I234" s="10">
        <f>VLOOKUP(A234,[2]ESTEJEFGASAPL.RPT!$A$1:$J$553,7,FALSE)</f>
        <v>30000</v>
      </c>
      <c r="J234" s="10">
        <f>VLOOKUP($A234,[2]ESTEJEFGASAPL.RPT!$A$1:$J$553,8,FALSE)</f>
        <v>-29990</v>
      </c>
      <c r="K234" s="10">
        <f>VLOOKUP($A234,[2]ESTEJEFGASAPL.RPT!$A$1:$J$553,9,FALSE)</f>
        <v>10</v>
      </c>
      <c r="L234" s="10">
        <f>VLOOKUP($A234,[2]ESTEJEFGASAPL.RPT!$A$1:$J$553,10,FALSE)</f>
        <v>0</v>
      </c>
    </row>
    <row r="235" spans="1:12" ht="15" x14ac:dyDescent="0.25">
      <c r="A235" s="1" t="str">
        <f t="shared" si="3"/>
        <v>A231148010</v>
      </c>
      <c r="B235" s="8" t="s">
        <v>5</v>
      </c>
      <c r="C235" s="8" t="s">
        <v>312</v>
      </c>
      <c r="D235" s="8" t="s">
        <v>410</v>
      </c>
      <c r="E235" s="8" t="s">
        <v>479</v>
      </c>
      <c r="F235" s="9" t="str">
        <f>VLOOKUP(A235,[1]ESTEJEFGASAPL.RPT!$A$1:$H$531,6,FALSE)</f>
        <v>A</v>
      </c>
      <c r="G235" s="9" t="str">
        <f>VLOOKUP(A235,[1]ESTEJEFGASAPL.RPT!$A$1:$H$531,7,FALSE)</f>
        <v>231</v>
      </c>
      <c r="H235" s="9" t="str">
        <f>VLOOKUP(A235,[1]ESTEJEFGASAPL.RPT!$A$1:$H$531,8,FALSE)</f>
        <v>480</v>
      </c>
      <c r="I235" s="10">
        <f>VLOOKUP(A235,[2]ESTEJEFGASAPL.RPT!$A$1:$J$553,7,FALSE)</f>
        <v>0</v>
      </c>
      <c r="J235" s="10">
        <f>VLOOKUP($A235,[2]ESTEJEFGASAPL.RPT!$A$1:$J$553,8,FALSE)</f>
        <v>20000</v>
      </c>
      <c r="K235" s="10">
        <f>VLOOKUP($A235,[2]ESTEJEFGASAPL.RPT!$A$1:$J$553,9,FALSE)</f>
        <v>20000</v>
      </c>
      <c r="L235" s="10">
        <f>VLOOKUP($A235,[2]ESTEJEFGASAPL.RPT!$A$1:$J$553,10,FALSE)</f>
        <v>0</v>
      </c>
    </row>
    <row r="236" spans="1:12" ht="15" x14ac:dyDescent="0.25">
      <c r="A236" s="1" t="str">
        <f t="shared" si="3"/>
        <v>A231148012</v>
      </c>
      <c r="B236" s="8" t="s">
        <v>5</v>
      </c>
      <c r="C236" s="8" t="s">
        <v>312</v>
      </c>
      <c r="D236" s="8" t="s">
        <v>411</v>
      </c>
      <c r="E236" s="8" t="s">
        <v>480</v>
      </c>
      <c r="F236" s="9" t="str">
        <f>VLOOKUP(A236,[1]ESTEJEFGASAPL.RPT!$A$1:$H$531,6,FALSE)</f>
        <v>A</v>
      </c>
      <c r="G236" s="9" t="str">
        <f>VLOOKUP(A236,[1]ESTEJEFGASAPL.RPT!$A$1:$H$531,7,FALSE)</f>
        <v>231</v>
      </c>
      <c r="H236" s="9" t="str">
        <f>VLOOKUP(A236,[1]ESTEJEFGASAPL.RPT!$A$1:$H$531,8,FALSE)</f>
        <v>480</v>
      </c>
      <c r="I236" s="10">
        <f>VLOOKUP(A236,[2]ESTEJEFGASAPL.RPT!$A$1:$J$553,7,FALSE)</f>
        <v>0</v>
      </c>
      <c r="J236" s="10">
        <f>VLOOKUP($A236,[2]ESTEJEFGASAPL.RPT!$A$1:$J$553,8,FALSE)</f>
        <v>50000</v>
      </c>
      <c r="K236" s="10">
        <f>VLOOKUP($A236,[2]ESTEJEFGASAPL.RPT!$A$1:$J$553,9,FALSE)</f>
        <v>50000</v>
      </c>
      <c r="L236" s="10">
        <f>VLOOKUP($A236,[2]ESTEJEFGASAPL.RPT!$A$1:$J$553,10,FALSE)</f>
        <v>0</v>
      </c>
    </row>
    <row r="237" spans="1:12" ht="15" x14ac:dyDescent="0.25">
      <c r="A237" s="1" t="str">
        <f t="shared" si="3"/>
        <v>A231148018</v>
      </c>
      <c r="B237" s="8" t="s">
        <v>5</v>
      </c>
      <c r="C237" s="8" t="s">
        <v>312</v>
      </c>
      <c r="D237" s="8" t="s">
        <v>313</v>
      </c>
      <c r="E237" s="8" t="s">
        <v>69</v>
      </c>
      <c r="F237" s="9" t="str">
        <f>VLOOKUP(A237,[1]ESTEJEFGASAPL.RPT!$A$1:$H$531,6,FALSE)</f>
        <v>A</v>
      </c>
      <c r="G237" s="9" t="str">
        <f>VLOOKUP(A237,[1]ESTEJEFGASAPL.RPT!$A$1:$H$531,7,FALSE)</f>
        <v>231</v>
      </c>
      <c r="H237" s="9" t="str">
        <f>VLOOKUP(A237,[1]ESTEJEFGASAPL.RPT!$A$1:$H$531,8,FALSE)</f>
        <v>480</v>
      </c>
      <c r="I237" s="10">
        <f>VLOOKUP(A237,[2]ESTEJEFGASAPL.RPT!$A$1:$J$553,7,FALSE)</f>
        <v>300000</v>
      </c>
      <c r="J237" s="10">
        <f>VLOOKUP($A237,[2]ESTEJEFGASAPL.RPT!$A$1:$J$553,8,FALSE)</f>
        <v>0</v>
      </c>
      <c r="K237" s="10">
        <f>VLOOKUP($A237,[2]ESTEJEFGASAPL.RPT!$A$1:$J$553,9,FALSE)</f>
        <v>300000</v>
      </c>
      <c r="L237" s="10">
        <f>VLOOKUP($A237,[2]ESTEJEFGASAPL.RPT!$A$1:$J$553,10,FALSE)</f>
        <v>156816.92000000001</v>
      </c>
    </row>
    <row r="238" spans="1:12" ht="15" x14ac:dyDescent="0.25">
      <c r="A238" s="1" t="str">
        <f t="shared" si="3"/>
        <v>A231148021</v>
      </c>
      <c r="B238" s="8" t="s">
        <v>5</v>
      </c>
      <c r="C238" s="8" t="s">
        <v>312</v>
      </c>
      <c r="D238" s="8" t="s">
        <v>311</v>
      </c>
      <c r="E238" s="8" t="s">
        <v>70</v>
      </c>
      <c r="F238" s="9" t="str">
        <f>VLOOKUP(A238,[1]ESTEJEFGASAPL.RPT!$A$1:$H$531,6,FALSE)</f>
        <v>A</v>
      </c>
      <c r="G238" s="9" t="str">
        <f>VLOOKUP(A238,[1]ESTEJEFGASAPL.RPT!$A$1:$H$531,7,FALSE)</f>
        <v>231</v>
      </c>
      <c r="H238" s="9" t="str">
        <f>VLOOKUP(A238,[1]ESTEJEFGASAPL.RPT!$A$1:$H$531,8,FALSE)</f>
        <v>480</v>
      </c>
      <c r="I238" s="10">
        <f>VLOOKUP(A238,[2]ESTEJEFGASAPL.RPT!$A$1:$J$553,7,FALSE)</f>
        <v>12000</v>
      </c>
      <c r="J238" s="10">
        <f>VLOOKUP($A238,[2]ESTEJEFGASAPL.RPT!$A$1:$J$553,8,FALSE)</f>
        <v>0</v>
      </c>
      <c r="K238" s="10">
        <f>VLOOKUP($A238,[2]ESTEJEFGASAPL.RPT!$A$1:$J$553,9,FALSE)</f>
        <v>12000</v>
      </c>
      <c r="L238" s="10">
        <f>VLOOKUP($A238,[2]ESTEJEFGASAPL.RPT!$A$1:$J$553,10,FALSE)</f>
        <v>0</v>
      </c>
    </row>
    <row r="239" spans="1:12" ht="15" x14ac:dyDescent="0.25">
      <c r="A239" s="1" t="str">
        <f t="shared" si="3"/>
        <v>A231313000</v>
      </c>
      <c r="B239" s="8" t="s">
        <v>5</v>
      </c>
      <c r="C239" s="8" t="s">
        <v>303</v>
      </c>
      <c r="D239" s="8" t="s">
        <v>194</v>
      </c>
      <c r="E239" s="8" t="s">
        <v>53</v>
      </c>
      <c r="F239" s="9">
        <f>VLOOKUP(A239,[1]ESTEJEFGASAPL.RPT!$A$1:$H$531,6,FALSE)</f>
        <v>0</v>
      </c>
      <c r="G239" s="9" t="str">
        <f>VLOOKUP(A239,[1]ESTEJEFGASAPL.RPT!$A$1:$H$531,7,FALSE)</f>
        <v>2</v>
      </c>
      <c r="H239" s="9" t="str">
        <f>VLOOKUP(A239,[1]ESTEJEFGASAPL.RPT!$A$1:$H$531,8,FALSE)</f>
        <v>1</v>
      </c>
      <c r="I239" s="10">
        <f>VLOOKUP(A239,[2]ESTEJEFGASAPL.RPT!$A$1:$J$553,7,FALSE)</f>
        <v>109000</v>
      </c>
      <c r="J239" s="10">
        <f>VLOOKUP($A239,[2]ESTEJEFGASAPL.RPT!$A$1:$J$553,8,FALSE)</f>
        <v>0</v>
      </c>
      <c r="K239" s="10">
        <f>VLOOKUP($A239,[2]ESTEJEFGASAPL.RPT!$A$1:$J$553,9,FALSE)</f>
        <v>109000</v>
      </c>
      <c r="L239" s="10">
        <f>VLOOKUP($A239,[2]ESTEJEFGASAPL.RPT!$A$1:$J$553,10,FALSE)</f>
        <v>82068.23</v>
      </c>
    </row>
    <row r="240" spans="1:12" ht="15" x14ac:dyDescent="0.25">
      <c r="A240" s="1" t="str">
        <f t="shared" si="3"/>
        <v>A231313002</v>
      </c>
      <c r="B240" s="8" t="s">
        <v>5</v>
      </c>
      <c r="C240" s="8" t="s">
        <v>303</v>
      </c>
      <c r="D240" s="8" t="s">
        <v>193</v>
      </c>
      <c r="E240" s="8" t="s">
        <v>54</v>
      </c>
      <c r="F240" s="9">
        <f>VLOOKUP(A240,[1]ESTEJEFGASAPL.RPT!$A$1:$H$531,6,FALSE)</f>
        <v>0</v>
      </c>
      <c r="G240" s="9" t="str">
        <f>VLOOKUP(A240,[1]ESTEJEFGASAPL.RPT!$A$1:$H$531,7,FALSE)</f>
        <v>2</v>
      </c>
      <c r="H240" s="9" t="str">
        <f>VLOOKUP(A240,[1]ESTEJEFGASAPL.RPT!$A$1:$H$531,8,FALSE)</f>
        <v>1</v>
      </c>
      <c r="I240" s="10">
        <f>VLOOKUP(A240,[2]ESTEJEFGASAPL.RPT!$A$1:$J$553,7,FALSE)</f>
        <v>27000</v>
      </c>
      <c r="J240" s="10">
        <f>VLOOKUP($A240,[2]ESTEJEFGASAPL.RPT!$A$1:$J$553,8,FALSE)</f>
        <v>0</v>
      </c>
      <c r="K240" s="10">
        <f>VLOOKUP($A240,[2]ESTEJEFGASAPL.RPT!$A$1:$J$553,9,FALSE)</f>
        <v>27000</v>
      </c>
      <c r="L240" s="10">
        <f>VLOOKUP($A240,[2]ESTEJEFGASAPL.RPT!$A$1:$J$553,10,FALSE)</f>
        <v>21253.66</v>
      </c>
    </row>
    <row r="241" spans="1:12" ht="15" x14ac:dyDescent="0.25">
      <c r="A241" s="1" t="str">
        <f t="shared" si="3"/>
        <v>A231315000</v>
      </c>
      <c r="B241" s="8" t="s">
        <v>5</v>
      </c>
      <c r="C241" s="8" t="s">
        <v>303</v>
      </c>
      <c r="D241" s="8" t="s">
        <v>192</v>
      </c>
      <c r="E241" s="8" t="s">
        <v>24</v>
      </c>
      <c r="F241" s="9">
        <f>VLOOKUP(A241,[1]ESTEJEFGASAPL.RPT!$A$1:$H$531,6,FALSE)</f>
        <v>0</v>
      </c>
      <c r="G241" s="9" t="str">
        <f>VLOOKUP(A241,[1]ESTEJEFGASAPL.RPT!$A$1:$H$531,7,FALSE)</f>
        <v>2</v>
      </c>
      <c r="H241" s="9" t="str">
        <f>VLOOKUP(A241,[1]ESTEJEFGASAPL.RPT!$A$1:$H$531,8,FALSE)</f>
        <v>1</v>
      </c>
      <c r="I241" s="10">
        <f>VLOOKUP(A241,[2]ESTEJEFGASAPL.RPT!$A$1:$J$553,7,FALSE)</f>
        <v>13000</v>
      </c>
      <c r="J241" s="10">
        <f>VLOOKUP($A241,[2]ESTEJEFGASAPL.RPT!$A$1:$J$553,8,FALSE)</f>
        <v>0</v>
      </c>
      <c r="K241" s="10">
        <f>VLOOKUP($A241,[2]ESTEJEFGASAPL.RPT!$A$1:$J$553,9,FALSE)</f>
        <v>13000</v>
      </c>
      <c r="L241" s="10">
        <f>VLOOKUP($A241,[2]ESTEJEFGASAPL.RPT!$A$1:$J$553,10,FALSE)</f>
        <v>10246.19</v>
      </c>
    </row>
    <row r="242" spans="1:12" ht="15" x14ac:dyDescent="0.25">
      <c r="A242" s="1" t="str">
        <f t="shared" si="3"/>
        <v>A231315200</v>
      </c>
      <c r="B242" s="8" t="s">
        <v>5</v>
      </c>
      <c r="C242" s="8" t="s">
        <v>303</v>
      </c>
      <c r="D242" s="8" t="s">
        <v>235</v>
      </c>
      <c r="E242" s="8" t="s">
        <v>25</v>
      </c>
      <c r="F242" s="9">
        <f>VLOOKUP(A242,[1]ESTEJEFGASAPL.RPT!$A$1:$H$531,6,FALSE)</f>
        <v>0</v>
      </c>
      <c r="G242" s="9" t="str">
        <f>VLOOKUP(A242,[1]ESTEJEFGASAPL.RPT!$A$1:$H$531,7,FALSE)</f>
        <v>2</v>
      </c>
      <c r="H242" s="9" t="str">
        <f>VLOOKUP(A242,[1]ESTEJEFGASAPL.RPT!$A$1:$H$531,8,FALSE)</f>
        <v>1</v>
      </c>
      <c r="I242" s="10">
        <f>VLOOKUP(A242,[2]ESTEJEFGASAPL.RPT!$A$1:$J$553,7,FALSE)</f>
        <v>3000</v>
      </c>
      <c r="J242" s="10">
        <f>VLOOKUP($A242,[2]ESTEJEFGASAPL.RPT!$A$1:$J$553,8,FALSE)</f>
        <v>0</v>
      </c>
      <c r="K242" s="10">
        <f>VLOOKUP($A242,[2]ESTEJEFGASAPL.RPT!$A$1:$J$553,9,FALSE)</f>
        <v>3000</v>
      </c>
      <c r="L242" s="10">
        <f>VLOOKUP($A242,[2]ESTEJEFGASAPL.RPT!$A$1:$J$553,10,FALSE)</f>
        <v>688.87</v>
      </c>
    </row>
    <row r="243" spans="1:12" ht="15" x14ac:dyDescent="0.25">
      <c r="A243" s="1" t="str">
        <f t="shared" si="3"/>
        <v>A231316000</v>
      </c>
      <c r="B243" s="8" t="s">
        <v>5</v>
      </c>
      <c r="C243" s="8" t="s">
        <v>303</v>
      </c>
      <c r="D243" s="8" t="s">
        <v>190</v>
      </c>
      <c r="E243" s="8" t="s">
        <v>27</v>
      </c>
      <c r="F243" s="9">
        <f>VLOOKUP(A243,[1]ESTEJEFGASAPL.RPT!$A$1:$H$531,6,FALSE)</f>
        <v>0</v>
      </c>
      <c r="G243" s="9" t="str">
        <f>VLOOKUP(A243,[1]ESTEJEFGASAPL.RPT!$A$1:$H$531,7,FALSE)</f>
        <v>2</v>
      </c>
      <c r="H243" s="9" t="str">
        <f>VLOOKUP(A243,[1]ESTEJEFGASAPL.RPT!$A$1:$H$531,8,FALSE)</f>
        <v>1</v>
      </c>
      <c r="I243" s="10">
        <f>VLOOKUP(A243,[2]ESTEJEFGASAPL.RPT!$A$1:$J$553,7,FALSE)</f>
        <v>47000</v>
      </c>
      <c r="J243" s="10">
        <f>VLOOKUP($A243,[2]ESTEJEFGASAPL.RPT!$A$1:$J$553,8,FALSE)</f>
        <v>0</v>
      </c>
      <c r="K243" s="10">
        <f>VLOOKUP($A243,[2]ESTEJEFGASAPL.RPT!$A$1:$J$553,9,FALSE)</f>
        <v>47000</v>
      </c>
      <c r="L243" s="10">
        <f>VLOOKUP($A243,[2]ESTEJEFGASAPL.RPT!$A$1:$J$553,10,FALSE)</f>
        <v>29604.33</v>
      </c>
    </row>
    <row r="244" spans="1:12" ht="15" x14ac:dyDescent="0.25">
      <c r="A244" s="1" t="str">
        <f t="shared" si="3"/>
        <v>A231316204</v>
      </c>
      <c r="B244" s="8" t="s">
        <v>5</v>
      </c>
      <c r="C244" s="8" t="s">
        <v>303</v>
      </c>
      <c r="D244" s="8" t="s">
        <v>188</v>
      </c>
      <c r="E244" s="8" t="s">
        <v>29</v>
      </c>
      <c r="F244" s="9">
        <f>VLOOKUP(A244,[1]ESTEJEFGASAPL.RPT!$A$1:$H$531,6,FALSE)</f>
        <v>0</v>
      </c>
      <c r="G244" s="9" t="str">
        <f>VLOOKUP(A244,[1]ESTEJEFGASAPL.RPT!$A$1:$H$531,7,FALSE)</f>
        <v>2</v>
      </c>
      <c r="H244" s="9" t="str">
        <f>VLOOKUP(A244,[1]ESTEJEFGASAPL.RPT!$A$1:$H$531,8,FALSE)</f>
        <v>1</v>
      </c>
      <c r="I244" s="10">
        <f>VLOOKUP(A244,[2]ESTEJEFGASAPL.RPT!$A$1:$J$553,7,FALSE)</f>
        <v>3000</v>
      </c>
      <c r="J244" s="10">
        <f>VLOOKUP($A244,[2]ESTEJEFGASAPL.RPT!$A$1:$J$553,8,FALSE)</f>
        <v>0</v>
      </c>
      <c r="K244" s="10">
        <f>VLOOKUP($A244,[2]ESTEJEFGASAPL.RPT!$A$1:$J$553,9,FALSE)</f>
        <v>3000</v>
      </c>
      <c r="L244" s="10">
        <f>VLOOKUP($A244,[2]ESTEJEFGASAPL.RPT!$A$1:$J$553,10,FALSE)</f>
        <v>2540.31</v>
      </c>
    </row>
    <row r="245" spans="1:12" ht="15" x14ac:dyDescent="0.25">
      <c r="A245" s="1" t="str">
        <f t="shared" si="3"/>
        <v>A231316205</v>
      </c>
      <c r="B245" s="8" t="s">
        <v>5</v>
      </c>
      <c r="C245" s="8" t="s">
        <v>303</v>
      </c>
      <c r="D245" s="8" t="s">
        <v>187</v>
      </c>
      <c r="E245" s="8" t="s">
        <v>30</v>
      </c>
      <c r="F245" s="9">
        <f>VLOOKUP(A245,[1]ESTEJEFGASAPL.RPT!$A$1:$H$531,6,FALSE)</f>
        <v>0</v>
      </c>
      <c r="G245" s="9" t="str">
        <f>VLOOKUP(A245,[1]ESTEJEFGASAPL.RPT!$A$1:$H$531,7,FALSE)</f>
        <v>2</v>
      </c>
      <c r="H245" s="9" t="str">
        <f>VLOOKUP(A245,[1]ESTEJEFGASAPL.RPT!$A$1:$H$531,8,FALSE)</f>
        <v>1</v>
      </c>
      <c r="I245" s="10">
        <f>VLOOKUP(A245,[2]ESTEJEFGASAPL.RPT!$A$1:$J$553,7,FALSE)</f>
        <v>100</v>
      </c>
      <c r="J245" s="10">
        <f>VLOOKUP($A245,[2]ESTEJEFGASAPL.RPT!$A$1:$J$553,8,FALSE)</f>
        <v>0</v>
      </c>
      <c r="K245" s="10">
        <f>VLOOKUP($A245,[2]ESTEJEFGASAPL.RPT!$A$1:$J$553,9,FALSE)</f>
        <v>100</v>
      </c>
      <c r="L245" s="10">
        <f>VLOOKUP($A245,[2]ESTEJEFGASAPL.RPT!$A$1:$J$553,10,FALSE)</f>
        <v>47.79</v>
      </c>
    </row>
    <row r="246" spans="1:12" ht="15" x14ac:dyDescent="0.25">
      <c r="A246" s="1" t="str">
        <f t="shared" si="3"/>
        <v>A231316209</v>
      </c>
      <c r="B246" s="8" t="s">
        <v>5</v>
      </c>
      <c r="C246" s="8" t="s">
        <v>303</v>
      </c>
      <c r="D246" s="8" t="s">
        <v>186</v>
      </c>
      <c r="E246" s="8" t="s">
        <v>31</v>
      </c>
      <c r="F246" s="9">
        <f>VLOOKUP(A246,[1]ESTEJEFGASAPL.RPT!$A$1:$H$531,6,FALSE)</f>
        <v>0</v>
      </c>
      <c r="G246" s="9" t="str">
        <f>VLOOKUP(A246,[1]ESTEJEFGASAPL.RPT!$A$1:$H$531,7,FALSE)</f>
        <v>2</v>
      </c>
      <c r="H246" s="9" t="str">
        <f>VLOOKUP(A246,[1]ESTEJEFGASAPL.RPT!$A$1:$H$531,8,FALSE)</f>
        <v>1</v>
      </c>
      <c r="I246" s="10">
        <f>VLOOKUP(A246,[2]ESTEJEFGASAPL.RPT!$A$1:$J$553,7,FALSE)</f>
        <v>100</v>
      </c>
      <c r="J246" s="10">
        <f>VLOOKUP($A246,[2]ESTEJEFGASAPL.RPT!$A$1:$J$553,8,FALSE)</f>
        <v>0</v>
      </c>
      <c r="K246" s="10">
        <f>VLOOKUP($A246,[2]ESTEJEFGASAPL.RPT!$A$1:$J$553,9,FALSE)</f>
        <v>100</v>
      </c>
      <c r="L246" s="10">
        <f>VLOOKUP($A246,[2]ESTEJEFGASAPL.RPT!$A$1:$J$553,10,FALSE)</f>
        <v>29.2</v>
      </c>
    </row>
    <row r="247" spans="1:12" ht="15" x14ac:dyDescent="0.25">
      <c r="A247" s="1" t="str">
        <f t="shared" si="3"/>
        <v>A231320600</v>
      </c>
      <c r="B247" s="8" t="s">
        <v>5</v>
      </c>
      <c r="C247" s="8" t="s">
        <v>303</v>
      </c>
      <c r="D247" s="8" t="s">
        <v>234</v>
      </c>
      <c r="E247" s="8" t="s">
        <v>34</v>
      </c>
      <c r="F247" s="9" t="str">
        <f>VLOOKUP(A247,[1]ESTEJEFGASAPL.RPT!$A$1:$H$531,6,FALSE)</f>
        <v>A</v>
      </c>
      <c r="G247" s="9" t="str">
        <f>VLOOKUP(A247,[1]ESTEJEFGASAPL.RPT!$A$1:$H$531,7,FALSE)</f>
        <v>231</v>
      </c>
      <c r="H247" s="9" t="str">
        <f>VLOOKUP(A247,[1]ESTEJEFGASAPL.RPT!$A$1:$H$531,8,FALSE)</f>
        <v>206</v>
      </c>
      <c r="I247" s="10">
        <f>VLOOKUP(A247,[2]ESTEJEFGASAPL.RPT!$A$1:$J$553,7,FALSE)</f>
        <v>9500</v>
      </c>
      <c r="J247" s="10">
        <f>VLOOKUP($A247,[2]ESTEJEFGASAPL.RPT!$A$1:$J$553,8,FALSE)</f>
        <v>-3000</v>
      </c>
      <c r="K247" s="10">
        <f>VLOOKUP($A247,[2]ESTEJEFGASAPL.RPT!$A$1:$J$553,9,FALSE)</f>
        <v>6500</v>
      </c>
      <c r="L247" s="10">
        <f>VLOOKUP($A247,[2]ESTEJEFGASAPL.RPT!$A$1:$J$553,10,FALSE)</f>
        <v>3569.81</v>
      </c>
    </row>
    <row r="248" spans="1:12" ht="15" x14ac:dyDescent="0.25">
      <c r="A248" s="1" t="str">
        <f t="shared" si="3"/>
        <v>A231321200</v>
      </c>
      <c r="B248" s="8" t="s">
        <v>5</v>
      </c>
      <c r="C248" s="8" t="s">
        <v>303</v>
      </c>
      <c r="D248" s="8" t="s">
        <v>233</v>
      </c>
      <c r="E248" s="8" t="s">
        <v>35</v>
      </c>
      <c r="F248" s="9" t="str">
        <f>VLOOKUP(A248,[1]ESTEJEFGASAPL.RPT!$A$1:$H$531,6,FALSE)</f>
        <v>A</v>
      </c>
      <c r="G248" s="9" t="str">
        <f>VLOOKUP(A248,[1]ESTEJEFGASAPL.RPT!$A$1:$H$531,7,FALSE)</f>
        <v>231</v>
      </c>
      <c r="H248" s="9" t="str">
        <f>VLOOKUP(A248,[1]ESTEJEFGASAPL.RPT!$A$1:$H$531,8,FALSE)</f>
        <v>212</v>
      </c>
      <c r="I248" s="10">
        <f>VLOOKUP(A248,[2]ESTEJEFGASAPL.RPT!$A$1:$J$553,7,FALSE)</f>
        <v>4000</v>
      </c>
      <c r="J248" s="10">
        <f>VLOOKUP($A248,[2]ESTEJEFGASAPL.RPT!$A$1:$J$553,8,FALSE)</f>
        <v>-2990</v>
      </c>
      <c r="K248" s="10">
        <f>VLOOKUP($A248,[2]ESTEJEFGASAPL.RPT!$A$1:$J$553,9,FALSE)</f>
        <v>1010</v>
      </c>
      <c r="L248" s="10">
        <f>VLOOKUP($A248,[2]ESTEJEFGASAPL.RPT!$A$1:$J$553,10,FALSE)</f>
        <v>318.23</v>
      </c>
    </row>
    <row r="249" spans="1:12" ht="15" x14ac:dyDescent="0.25">
      <c r="A249" s="1" t="str">
        <f t="shared" si="3"/>
        <v>A231322100</v>
      </c>
      <c r="B249" s="8" t="s">
        <v>5</v>
      </c>
      <c r="C249" s="8" t="s">
        <v>303</v>
      </c>
      <c r="D249" s="8" t="s">
        <v>231</v>
      </c>
      <c r="E249" s="8" t="s">
        <v>38</v>
      </c>
      <c r="F249" s="9" t="str">
        <f>VLOOKUP(A249,[1]ESTEJEFGASAPL.RPT!$A$1:$H$531,6,FALSE)</f>
        <v>A</v>
      </c>
      <c r="G249" s="9" t="str">
        <f>VLOOKUP(A249,[1]ESTEJEFGASAPL.RPT!$A$1:$H$531,7,FALSE)</f>
        <v>231</v>
      </c>
      <c r="H249" s="9" t="str">
        <f>VLOOKUP(A249,[1]ESTEJEFGASAPL.RPT!$A$1:$H$531,8,FALSE)</f>
        <v>221</v>
      </c>
      <c r="I249" s="10">
        <f>VLOOKUP(A249,[2]ESTEJEFGASAPL.RPT!$A$1:$J$553,7,FALSE)</f>
        <v>3000</v>
      </c>
      <c r="J249" s="10">
        <f>VLOOKUP($A249,[2]ESTEJEFGASAPL.RPT!$A$1:$J$553,8,FALSE)</f>
        <v>-2990</v>
      </c>
      <c r="K249" s="10">
        <f>VLOOKUP($A249,[2]ESTEJEFGASAPL.RPT!$A$1:$J$553,9,FALSE)</f>
        <v>10</v>
      </c>
      <c r="L249" s="10">
        <f>VLOOKUP($A249,[2]ESTEJEFGASAPL.RPT!$A$1:$J$553,10,FALSE)</f>
        <v>0</v>
      </c>
    </row>
    <row r="250" spans="1:12" ht="15" x14ac:dyDescent="0.25">
      <c r="A250" s="1" t="str">
        <f t="shared" si="3"/>
        <v>A231322101</v>
      </c>
      <c r="B250" s="8" t="s">
        <v>5</v>
      </c>
      <c r="C250" s="8" t="s">
        <v>303</v>
      </c>
      <c r="D250" s="8" t="s">
        <v>230</v>
      </c>
      <c r="E250" s="8" t="s">
        <v>39</v>
      </c>
      <c r="F250" s="9" t="str">
        <f>VLOOKUP(A250,[1]ESTEJEFGASAPL.RPT!$A$1:$H$531,6,FALSE)</f>
        <v>A</v>
      </c>
      <c r="G250" s="9" t="str">
        <f>VLOOKUP(A250,[1]ESTEJEFGASAPL.RPT!$A$1:$H$531,7,FALSE)</f>
        <v>231</v>
      </c>
      <c r="H250" s="9" t="str">
        <f>VLOOKUP(A250,[1]ESTEJEFGASAPL.RPT!$A$1:$H$531,8,FALSE)</f>
        <v>221</v>
      </c>
      <c r="I250" s="10">
        <f>VLOOKUP(A250,[2]ESTEJEFGASAPL.RPT!$A$1:$J$553,7,FALSE)</f>
        <v>650</v>
      </c>
      <c r="J250" s="10">
        <f>VLOOKUP($A250,[2]ESTEJEFGASAPL.RPT!$A$1:$J$553,8,FALSE)</f>
        <v>0</v>
      </c>
      <c r="K250" s="10">
        <f>VLOOKUP($A250,[2]ESTEJEFGASAPL.RPT!$A$1:$J$553,9,FALSE)</f>
        <v>650</v>
      </c>
      <c r="L250" s="10">
        <f>VLOOKUP($A250,[2]ESTEJEFGASAPL.RPT!$A$1:$J$553,10,FALSE)</f>
        <v>665.5</v>
      </c>
    </row>
    <row r="251" spans="1:12" ht="15" x14ac:dyDescent="0.25">
      <c r="A251" s="1" t="str">
        <f t="shared" si="3"/>
        <v>A231322200</v>
      </c>
      <c r="B251" s="8" t="s">
        <v>5</v>
      </c>
      <c r="C251" s="8" t="s">
        <v>303</v>
      </c>
      <c r="D251" s="8" t="s">
        <v>228</v>
      </c>
      <c r="E251" s="8" t="s">
        <v>44</v>
      </c>
      <c r="F251" s="9" t="str">
        <f>VLOOKUP(A251,[1]ESTEJEFGASAPL.RPT!$A$1:$H$531,6,FALSE)</f>
        <v>A</v>
      </c>
      <c r="G251" s="9" t="str">
        <f>VLOOKUP(A251,[1]ESTEJEFGASAPL.RPT!$A$1:$H$531,7,FALSE)</f>
        <v>231</v>
      </c>
      <c r="H251" s="9" t="str">
        <f>VLOOKUP(A251,[1]ESTEJEFGASAPL.RPT!$A$1:$H$531,8,FALSE)</f>
        <v>222</v>
      </c>
      <c r="I251" s="10">
        <f>VLOOKUP(A251,[2]ESTEJEFGASAPL.RPT!$A$1:$J$553,7,FALSE)</f>
        <v>3500</v>
      </c>
      <c r="J251" s="10">
        <f>VLOOKUP($A251,[2]ESTEJEFGASAPL.RPT!$A$1:$J$553,8,FALSE)</f>
        <v>-1000</v>
      </c>
      <c r="K251" s="10">
        <f>VLOOKUP($A251,[2]ESTEJEFGASAPL.RPT!$A$1:$J$553,9,FALSE)</f>
        <v>2500</v>
      </c>
      <c r="L251" s="10">
        <f>VLOOKUP($A251,[2]ESTEJEFGASAPL.RPT!$A$1:$J$553,10,FALSE)</f>
        <v>1386.44</v>
      </c>
    </row>
    <row r="252" spans="1:12" ht="15" x14ac:dyDescent="0.25">
      <c r="A252" s="1" t="str">
        <f t="shared" si="3"/>
        <v>A231322606</v>
      </c>
      <c r="B252" s="8" t="s">
        <v>5</v>
      </c>
      <c r="C252" s="8" t="s">
        <v>303</v>
      </c>
      <c r="D252" s="8" t="s">
        <v>310</v>
      </c>
      <c r="E252" s="8" t="s">
        <v>71</v>
      </c>
      <c r="F252" s="9" t="str">
        <f>VLOOKUP(A252,[1]ESTEJEFGASAPL.RPT!$A$1:$H$531,6,FALSE)</f>
        <v>A</v>
      </c>
      <c r="G252" s="9" t="str">
        <f>VLOOKUP(A252,[1]ESTEJEFGASAPL.RPT!$A$1:$H$531,7,FALSE)</f>
        <v>231</v>
      </c>
      <c r="H252" s="9" t="str">
        <f>VLOOKUP(A252,[1]ESTEJEFGASAPL.RPT!$A$1:$H$531,8,FALSE)</f>
        <v>226</v>
      </c>
      <c r="I252" s="10">
        <f>VLOOKUP(A252,[2]ESTEJEFGASAPL.RPT!$A$1:$J$553,7,FALSE)</f>
        <v>2000</v>
      </c>
      <c r="J252" s="10">
        <f>VLOOKUP($A252,[2]ESTEJEFGASAPL.RPT!$A$1:$J$553,8,FALSE)</f>
        <v>0</v>
      </c>
      <c r="K252" s="10">
        <f>VLOOKUP($A252,[2]ESTEJEFGASAPL.RPT!$A$1:$J$553,9,FALSE)</f>
        <v>2000</v>
      </c>
      <c r="L252" s="10">
        <f>VLOOKUP($A252,[2]ESTEJEFGASAPL.RPT!$A$1:$J$553,10,FALSE)</f>
        <v>553.36</v>
      </c>
    </row>
    <row r="253" spans="1:12" ht="15" x14ac:dyDescent="0.25">
      <c r="A253" s="1" t="str">
        <f t="shared" si="3"/>
        <v>A231322612</v>
      </c>
      <c r="B253" s="8" t="s">
        <v>5</v>
      </c>
      <c r="C253" s="8" t="s">
        <v>303</v>
      </c>
      <c r="D253" s="8" t="s">
        <v>309</v>
      </c>
      <c r="E253" s="8" t="s">
        <v>72</v>
      </c>
      <c r="F253" s="9" t="str">
        <f>VLOOKUP(A253,[1]ESTEJEFGASAPL.RPT!$A$1:$H$531,6,FALSE)</f>
        <v>A</v>
      </c>
      <c r="G253" s="9" t="str">
        <f>VLOOKUP(A253,[1]ESTEJEFGASAPL.RPT!$A$1:$H$531,7,FALSE)</f>
        <v>231</v>
      </c>
      <c r="H253" s="9" t="str">
        <f>VLOOKUP(A253,[1]ESTEJEFGASAPL.RPT!$A$1:$H$531,8,FALSE)</f>
        <v>226</v>
      </c>
      <c r="I253" s="10">
        <f>VLOOKUP(A253,[2]ESTEJEFGASAPL.RPT!$A$1:$J$553,7,FALSE)</f>
        <v>2000</v>
      </c>
      <c r="J253" s="10">
        <f>VLOOKUP($A253,[2]ESTEJEFGASAPL.RPT!$A$1:$J$553,8,FALSE)</f>
        <v>0</v>
      </c>
      <c r="K253" s="10">
        <f>VLOOKUP($A253,[2]ESTEJEFGASAPL.RPT!$A$1:$J$553,9,FALSE)</f>
        <v>2000</v>
      </c>
      <c r="L253" s="10">
        <f>VLOOKUP($A253,[2]ESTEJEFGASAPL.RPT!$A$1:$J$553,10,FALSE)</f>
        <v>0</v>
      </c>
    </row>
    <row r="254" spans="1:12" ht="15" x14ac:dyDescent="0.25">
      <c r="A254" s="1" t="str">
        <f t="shared" si="3"/>
        <v>A231322616</v>
      </c>
      <c r="B254" s="8" t="s">
        <v>5</v>
      </c>
      <c r="C254" s="8" t="s">
        <v>303</v>
      </c>
      <c r="D254" s="8" t="s">
        <v>308</v>
      </c>
      <c r="E254" s="8" t="s">
        <v>73</v>
      </c>
      <c r="F254" s="9" t="str">
        <f>VLOOKUP(A254,[1]ESTEJEFGASAPL.RPT!$A$1:$H$531,6,FALSE)</f>
        <v>A</v>
      </c>
      <c r="G254" s="9" t="str">
        <f>VLOOKUP(A254,[1]ESTEJEFGASAPL.RPT!$A$1:$H$531,7,FALSE)</f>
        <v>231</v>
      </c>
      <c r="H254" s="9" t="str">
        <f>VLOOKUP(A254,[1]ESTEJEFGASAPL.RPT!$A$1:$H$531,8,FALSE)</f>
        <v>226</v>
      </c>
      <c r="I254" s="10">
        <f>VLOOKUP(A254,[2]ESTEJEFGASAPL.RPT!$A$1:$J$553,7,FALSE)</f>
        <v>2000</v>
      </c>
      <c r="J254" s="10">
        <f>VLOOKUP($A254,[2]ESTEJEFGASAPL.RPT!$A$1:$J$553,8,FALSE)</f>
        <v>0</v>
      </c>
      <c r="K254" s="10">
        <f>VLOOKUP($A254,[2]ESTEJEFGASAPL.RPT!$A$1:$J$553,9,FALSE)</f>
        <v>2000</v>
      </c>
      <c r="L254" s="10">
        <f>VLOOKUP($A254,[2]ESTEJEFGASAPL.RPT!$A$1:$J$553,10,FALSE)</f>
        <v>0</v>
      </c>
    </row>
    <row r="255" spans="1:12" ht="15" x14ac:dyDescent="0.25">
      <c r="A255" s="1" t="str">
        <f t="shared" si="3"/>
        <v>A231322617</v>
      </c>
      <c r="B255" s="8" t="s">
        <v>5</v>
      </c>
      <c r="C255" s="8" t="s">
        <v>303</v>
      </c>
      <c r="D255" s="8" t="s">
        <v>307</v>
      </c>
      <c r="E255" s="8" t="s">
        <v>74</v>
      </c>
      <c r="F255" s="9" t="str">
        <f>VLOOKUP(A255,[1]ESTEJEFGASAPL.RPT!$A$1:$H$531,6,FALSE)</f>
        <v>A</v>
      </c>
      <c r="G255" s="9" t="str">
        <f>VLOOKUP(A255,[1]ESTEJEFGASAPL.RPT!$A$1:$H$531,7,FALSE)</f>
        <v>231</v>
      </c>
      <c r="H255" s="9" t="str">
        <f>VLOOKUP(A255,[1]ESTEJEFGASAPL.RPT!$A$1:$H$531,8,FALSE)</f>
        <v>226</v>
      </c>
      <c r="I255" s="10">
        <f>VLOOKUP(A255,[2]ESTEJEFGASAPL.RPT!$A$1:$J$553,7,FALSE)</f>
        <v>5900</v>
      </c>
      <c r="J255" s="10">
        <f>VLOOKUP($A255,[2]ESTEJEFGASAPL.RPT!$A$1:$J$553,8,FALSE)</f>
        <v>10000</v>
      </c>
      <c r="K255" s="10">
        <f>VLOOKUP($A255,[2]ESTEJEFGASAPL.RPT!$A$1:$J$553,9,FALSE)</f>
        <v>15900</v>
      </c>
      <c r="L255" s="10">
        <f>VLOOKUP($A255,[2]ESTEJEFGASAPL.RPT!$A$1:$J$553,10,FALSE)</f>
        <v>0</v>
      </c>
    </row>
    <row r="256" spans="1:12" ht="15" x14ac:dyDescent="0.25">
      <c r="A256" s="1" t="str">
        <f t="shared" si="3"/>
        <v>A231322624</v>
      </c>
      <c r="B256" s="8" t="s">
        <v>5</v>
      </c>
      <c r="C256" s="8" t="s">
        <v>303</v>
      </c>
      <c r="D256" s="8" t="s">
        <v>306</v>
      </c>
      <c r="E256" s="8" t="s">
        <v>75</v>
      </c>
      <c r="F256" s="9" t="str">
        <f>VLOOKUP(A256,[1]ESTEJEFGASAPL.RPT!$A$1:$H$531,6,FALSE)</f>
        <v>A</v>
      </c>
      <c r="G256" s="9" t="str">
        <f>VLOOKUP(A256,[1]ESTEJEFGASAPL.RPT!$A$1:$H$531,7,FALSE)</f>
        <v>231</v>
      </c>
      <c r="H256" s="9" t="str">
        <f>VLOOKUP(A256,[1]ESTEJEFGASAPL.RPT!$A$1:$H$531,8,FALSE)</f>
        <v>226</v>
      </c>
      <c r="I256" s="10">
        <f>VLOOKUP(A256,[2]ESTEJEFGASAPL.RPT!$A$1:$J$553,7,FALSE)</f>
        <v>10000</v>
      </c>
      <c r="J256" s="10">
        <f>VLOOKUP($A256,[2]ESTEJEFGASAPL.RPT!$A$1:$J$553,8,FALSE)</f>
        <v>30000</v>
      </c>
      <c r="K256" s="10">
        <f>VLOOKUP($A256,[2]ESTEJEFGASAPL.RPT!$A$1:$J$553,9,FALSE)</f>
        <v>40000</v>
      </c>
      <c r="L256" s="10">
        <f>VLOOKUP($A256,[2]ESTEJEFGASAPL.RPT!$A$1:$J$553,10,FALSE)</f>
        <v>10080.5</v>
      </c>
    </row>
    <row r="257" spans="1:12" ht="15" x14ac:dyDescent="0.25">
      <c r="A257" s="1" t="str">
        <f t="shared" si="3"/>
        <v>A231322625</v>
      </c>
      <c r="B257" s="8" t="s">
        <v>5</v>
      </c>
      <c r="C257" s="8" t="s">
        <v>303</v>
      </c>
      <c r="D257" s="8" t="s">
        <v>305</v>
      </c>
      <c r="E257" s="8" t="s">
        <v>76</v>
      </c>
      <c r="F257" s="9" t="str">
        <f>VLOOKUP(A257,[1]ESTEJEFGASAPL.RPT!$A$1:$H$531,6,FALSE)</f>
        <v>A</v>
      </c>
      <c r="G257" s="9" t="str">
        <f>VLOOKUP(A257,[1]ESTEJEFGASAPL.RPT!$A$1:$H$531,7,FALSE)</f>
        <v>231</v>
      </c>
      <c r="H257" s="9" t="str">
        <f>VLOOKUP(A257,[1]ESTEJEFGASAPL.RPT!$A$1:$H$531,8,FALSE)</f>
        <v>226</v>
      </c>
      <c r="I257" s="10">
        <f>VLOOKUP(A257,[2]ESTEJEFGASAPL.RPT!$A$1:$J$553,7,FALSE)</f>
        <v>25000</v>
      </c>
      <c r="J257" s="10">
        <f>VLOOKUP($A257,[2]ESTEJEFGASAPL.RPT!$A$1:$J$553,8,FALSE)</f>
        <v>0</v>
      </c>
      <c r="K257" s="10">
        <f>VLOOKUP($A257,[2]ESTEJEFGASAPL.RPT!$A$1:$J$553,9,FALSE)</f>
        <v>25000</v>
      </c>
      <c r="L257" s="10">
        <f>VLOOKUP($A257,[2]ESTEJEFGASAPL.RPT!$A$1:$J$553,10,FALSE)</f>
        <v>11202.5</v>
      </c>
    </row>
    <row r="258" spans="1:12" ht="15" x14ac:dyDescent="0.25">
      <c r="A258" s="1" t="str">
        <f t="shared" si="3"/>
        <v>A231322626</v>
      </c>
      <c r="B258" s="8" t="s">
        <v>5</v>
      </c>
      <c r="C258" s="8" t="s">
        <v>303</v>
      </c>
      <c r="D258" s="8" t="s">
        <v>304</v>
      </c>
      <c r="E258" s="8" t="s">
        <v>77</v>
      </c>
      <c r="F258" s="9" t="str">
        <f>VLOOKUP(A258,[1]ESTEJEFGASAPL.RPT!$A$1:$H$531,6,FALSE)</f>
        <v>A</v>
      </c>
      <c r="G258" s="9" t="str">
        <f>VLOOKUP(A258,[1]ESTEJEFGASAPL.RPT!$A$1:$H$531,7,FALSE)</f>
        <v>231</v>
      </c>
      <c r="H258" s="9" t="str">
        <f>VLOOKUP(A258,[1]ESTEJEFGASAPL.RPT!$A$1:$H$531,8,FALSE)</f>
        <v>226</v>
      </c>
      <c r="I258" s="10">
        <f>VLOOKUP(A258,[2]ESTEJEFGASAPL.RPT!$A$1:$J$553,7,FALSE)</f>
        <v>8000</v>
      </c>
      <c r="J258" s="10">
        <f>VLOOKUP($A258,[2]ESTEJEFGASAPL.RPT!$A$1:$J$553,8,FALSE)</f>
        <v>0</v>
      </c>
      <c r="K258" s="10">
        <f>VLOOKUP($A258,[2]ESTEJEFGASAPL.RPT!$A$1:$J$553,9,FALSE)</f>
        <v>8000</v>
      </c>
      <c r="L258" s="10">
        <f>VLOOKUP($A258,[2]ESTEJEFGASAPL.RPT!$A$1:$J$553,10,FALSE)</f>
        <v>600</v>
      </c>
    </row>
    <row r="259" spans="1:12" ht="15" x14ac:dyDescent="0.25">
      <c r="A259" s="1" t="str">
        <f t="shared" si="3"/>
        <v>A231322690</v>
      </c>
      <c r="B259" s="8" t="s">
        <v>5</v>
      </c>
      <c r="C259" s="8" t="s">
        <v>303</v>
      </c>
      <c r="D259" s="8" t="s">
        <v>205</v>
      </c>
      <c r="E259" s="8" t="s">
        <v>58</v>
      </c>
      <c r="F259" s="9" t="str">
        <f>VLOOKUP(A259,[1]ESTEJEFGASAPL.RPT!$A$1:$H$531,6,FALSE)</f>
        <v>A</v>
      </c>
      <c r="G259" s="9" t="str">
        <f>VLOOKUP(A259,[1]ESTEJEFGASAPL.RPT!$A$1:$H$531,7,FALSE)</f>
        <v>231</v>
      </c>
      <c r="H259" s="9" t="str">
        <f>VLOOKUP(A259,[1]ESTEJEFGASAPL.RPT!$A$1:$H$531,8,FALSE)</f>
        <v>226</v>
      </c>
      <c r="I259" s="10">
        <f>VLOOKUP(A259,[2]ESTEJEFGASAPL.RPT!$A$1:$J$553,7,FALSE)</f>
        <v>9000</v>
      </c>
      <c r="J259" s="10">
        <f>VLOOKUP($A259,[2]ESTEJEFGASAPL.RPT!$A$1:$J$553,8,FALSE)</f>
        <v>0</v>
      </c>
      <c r="K259" s="10">
        <f>VLOOKUP($A259,[2]ESTEJEFGASAPL.RPT!$A$1:$J$553,9,FALSE)</f>
        <v>9000</v>
      </c>
      <c r="L259" s="10">
        <f>VLOOKUP($A259,[2]ESTEJEFGASAPL.RPT!$A$1:$J$553,10,FALSE)</f>
        <v>3175</v>
      </c>
    </row>
    <row r="260" spans="1:12" ht="15" x14ac:dyDescent="0.25">
      <c r="A260" s="1" t="str">
        <f t="shared" ref="A260:A323" si="4">CONCATENATE(B260,C260,D260)</f>
        <v>A231322718</v>
      </c>
      <c r="B260" s="8" t="s">
        <v>5</v>
      </c>
      <c r="C260" s="8" t="s">
        <v>303</v>
      </c>
      <c r="D260" s="8" t="s">
        <v>220</v>
      </c>
      <c r="E260" s="8" t="s">
        <v>61</v>
      </c>
      <c r="F260" s="9" t="str">
        <f>VLOOKUP(A260,[1]ESTEJEFGASAPL.RPT!$A$1:$H$531,6,FALSE)</f>
        <v>A</v>
      </c>
      <c r="G260" s="9" t="str">
        <f>VLOOKUP(A260,[1]ESTEJEFGASAPL.RPT!$A$1:$H$531,7,FALSE)</f>
        <v>231</v>
      </c>
      <c r="H260" s="9" t="str">
        <f>VLOOKUP(A260,[1]ESTEJEFGASAPL.RPT!$A$1:$H$531,8,FALSE)</f>
        <v>227</v>
      </c>
      <c r="I260" s="10">
        <f>VLOOKUP(A260,[2]ESTEJEFGASAPL.RPT!$A$1:$J$553,7,FALSE)</f>
        <v>1250</v>
      </c>
      <c r="J260" s="10">
        <f>VLOOKUP($A260,[2]ESTEJEFGASAPL.RPT!$A$1:$J$553,8,FALSE)</f>
        <v>0</v>
      </c>
      <c r="K260" s="10">
        <f>VLOOKUP($A260,[2]ESTEJEFGASAPL.RPT!$A$1:$J$553,9,FALSE)</f>
        <v>1250</v>
      </c>
      <c r="L260" s="10">
        <f>VLOOKUP($A260,[2]ESTEJEFGASAPL.RPT!$A$1:$J$553,10,FALSE)</f>
        <v>168.68</v>
      </c>
    </row>
    <row r="261" spans="1:12" ht="15" x14ac:dyDescent="0.25">
      <c r="A261" s="1" t="str">
        <f t="shared" si="4"/>
        <v>A231322719</v>
      </c>
      <c r="B261" s="8" t="s">
        <v>5</v>
      </c>
      <c r="C261" s="8" t="s">
        <v>303</v>
      </c>
      <c r="D261" s="8" t="s">
        <v>219</v>
      </c>
      <c r="E261" s="8" t="s">
        <v>48</v>
      </c>
      <c r="F261" s="9" t="str">
        <f>VLOOKUP(A261,[1]ESTEJEFGASAPL.RPT!$A$1:$H$531,6,FALSE)</f>
        <v>A</v>
      </c>
      <c r="G261" s="9" t="str">
        <f>VLOOKUP(A261,[1]ESTEJEFGASAPL.RPT!$A$1:$H$531,7,FALSE)</f>
        <v>231</v>
      </c>
      <c r="H261" s="9" t="str">
        <f>VLOOKUP(A261,[1]ESTEJEFGASAPL.RPT!$A$1:$H$531,8,FALSE)</f>
        <v>227</v>
      </c>
      <c r="I261" s="10">
        <f>VLOOKUP(A261,[2]ESTEJEFGASAPL.RPT!$A$1:$J$553,7,FALSE)</f>
        <v>7000</v>
      </c>
      <c r="J261" s="10">
        <f>VLOOKUP($A261,[2]ESTEJEFGASAPL.RPT!$A$1:$J$553,8,FALSE)</f>
        <v>0</v>
      </c>
      <c r="K261" s="10">
        <f>VLOOKUP($A261,[2]ESTEJEFGASAPL.RPT!$A$1:$J$553,9,FALSE)</f>
        <v>7000</v>
      </c>
      <c r="L261" s="10">
        <f>VLOOKUP($A261,[2]ESTEJEFGASAPL.RPT!$A$1:$J$553,10,FALSE)</f>
        <v>6256.78</v>
      </c>
    </row>
    <row r="262" spans="1:12" ht="15" x14ac:dyDescent="0.25">
      <c r="A262" s="1" t="str">
        <f t="shared" si="4"/>
        <v>A231348022</v>
      </c>
      <c r="B262" s="8" t="s">
        <v>5</v>
      </c>
      <c r="C262" s="8" t="s">
        <v>303</v>
      </c>
      <c r="D262" s="8" t="s">
        <v>302</v>
      </c>
      <c r="E262" s="8" t="s">
        <v>78</v>
      </c>
      <c r="F262" s="9" t="str">
        <f>VLOOKUP(A262,[1]ESTEJEFGASAPL.RPT!$A$1:$H$531,6,FALSE)</f>
        <v>A</v>
      </c>
      <c r="G262" s="9" t="str">
        <f>VLOOKUP(A262,[1]ESTEJEFGASAPL.RPT!$A$1:$H$531,7,FALSE)</f>
        <v>231</v>
      </c>
      <c r="H262" s="9" t="str">
        <f>VLOOKUP(A262,[1]ESTEJEFGASAPL.RPT!$A$1:$H$531,8,FALSE)</f>
        <v>480</v>
      </c>
      <c r="I262" s="10">
        <f>VLOOKUP(A262,[2]ESTEJEFGASAPL.RPT!$A$1:$J$553,7,FALSE)</f>
        <v>50000</v>
      </c>
      <c r="J262" s="10">
        <f>VLOOKUP($A262,[2]ESTEJEFGASAPL.RPT!$A$1:$J$553,8,FALSE)</f>
        <v>0</v>
      </c>
      <c r="K262" s="10">
        <f>VLOOKUP($A262,[2]ESTEJEFGASAPL.RPT!$A$1:$J$553,9,FALSE)</f>
        <v>50000</v>
      </c>
      <c r="L262" s="10">
        <f>VLOOKUP($A262,[2]ESTEJEFGASAPL.RPT!$A$1:$J$553,10,FALSE)</f>
        <v>0</v>
      </c>
    </row>
    <row r="263" spans="1:12" ht="15" x14ac:dyDescent="0.25">
      <c r="A263" s="1" t="str">
        <f t="shared" si="4"/>
        <v>A320113000</v>
      </c>
      <c r="B263" s="8" t="s">
        <v>5</v>
      </c>
      <c r="C263" s="8" t="s">
        <v>299</v>
      </c>
      <c r="D263" s="8" t="s">
        <v>194</v>
      </c>
      <c r="E263" s="8" t="s">
        <v>53</v>
      </c>
      <c r="F263" s="9">
        <f>VLOOKUP(A263,[1]ESTEJEFGASAPL.RPT!$A$1:$H$531,6,FALSE)</f>
        <v>0</v>
      </c>
      <c r="G263" s="9" t="str">
        <f>VLOOKUP(A263,[1]ESTEJEFGASAPL.RPT!$A$1:$H$531,7,FALSE)</f>
        <v>3</v>
      </c>
      <c r="H263" s="9" t="str">
        <f>VLOOKUP(A263,[1]ESTEJEFGASAPL.RPT!$A$1:$H$531,8,FALSE)</f>
        <v>1</v>
      </c>
      <c r="I263" s="10">
        <f>VLOOKUP(A263,[2]ESTEJEFGASAPL.RPT!$A$1:$J$553,7,FALSE)</f>
        <v>320000</v>
      </c>
      <c r="J263" s="10">
        <f>VLOOKUP($A263,[2]ESTEJEFGASAPL.RPT!$A$1:$J$553,8,FALSE)</f>
        <v>-28000</v>
      </c>
      <c r="K263" s="10">
        <f>VLOOKUP($A263,[2]ESTEJEFGASAPL.RPT!$A$1:$J$553,9,FALSE)</f>
        <v>292000</v>
      </c>
      <c r="L263" s="10">
        <f>VLOOKUP($A263,[2]ESTEJEFGASAPL.RPT!$A$1:$J$553,10,FALSE)</f>
        <v>199696.42</v>
      </c>
    </row>
    <row r="264" spans="1:12" ht="15" x14ac:dyDescent="0.25">
      <c r="A264" s="1" t="str">
        <f t="shared" si="4"/>
        <v>A320113002</v>
      </c>
      <c r="B264" s="8" t="s">
        <v>5</v>
      </c>
      <c r="C264" s="8" t="s">
        <v>299</v>
      </c>
      <c r="D264" s="8" t="s">
        <v>193</v>
      </c>
      <c r="E264" s="8" t="s">
        <v>54</v>
      </c>
      <c r="F264" s="9">
        <f>VLOOKUP(A264,[1]ESTEJEFGASAPL.RPT!$A$1:$H$531,6,FALSE)</f>
        <v>0</v>
      </c>
      <c r="G264" s="9" t="str">
        <f>VLOOKUP(A264,[1]ESTEJEFGASAPL.RPT!$A$1:$H$531,7,FALSE)</f>
        <v>3</v>
      </c>
      <c r="H264" s="9" t="str">
        <f>VLOOKUP(A264,[1]ESTEJEFGASAPL.RPT!$A$1:$H$531,8,FALSE)</f>
        <v>1</v>
      </c>
      <c r="I264" s="10">
        <f>VLOOKUP(A264,[2]ESTEJEFGASAPL.RPT!$A$1:$J$553,7,FALSE)</f>
        <v>92000</v>
      </c>
      <c r="J264" s="10">
        <f>VLOOKUP($A264,[2]ESTEJEFGASAPL.RPT!$A$1:$J$553,8,FALSE)</f>
        <v>-8000</v>
      </c>
      <c r="K264" s="10">
        <f>VLOOKUP($A264,[2]ESTEJEFGASAPL.RPT!$A$1:$J$553,9,FALSE)</f>
        <v>84000</v>
      </c>
      <c r="L264" s="10">
        <f>VLOOKUP($A264,[2]ESTEJEFGASAPL.RPT!$A$1:$J$553,10,FALSE)</f>
        <v>59761.67</v>
      </c>
    </row>
    <row r="265" spans="1:12" ht="15" x14ac:dyDescent="0.25">
      <c r="A265" s="1" t="str">
        <f t="shared" si="4"/>
        <v>A320115000</v>
      </c>
      <c r="B265" s="8" t="s">
        <v>5</v>
      </c>
      <c r="C265" s="8" t="s">
        <v>299</v>
      </c>
      <c r="D265" s="8" t="s">
        <v>192</v>
      </c>
      <c r="E265" s="8" t="s">
        <v>24</v>
      </c>
      <c r="F265" s="9">
        <f>VLOOKUP(A265,[1]ESTEJEFGASAPL.RPT!$A$1:$H$531,6,FALSE)</f>
        <v>0</v>
      </c>
      <c r="G265" s="9" t="str">
        <f>VLOOKUP(A265,[1]ESTEJEFGASAPL.RPT!$A$1:$H$531,7,FALSE)</f>
        <v>3</v>
      </c>
      <c r="H265" s="9" t="str">
        <f>VLOOKUP(A265,[1]ESTEJEFGASAPL.RPT!$A$1:$H$531,8,FALSE)</f>
        <v>1</v>
      </c>
      <c r="I265" s="10">
        <f>VLOOKUP(A265,[2]ESTEJEFGASAPL.RPT!$A$1:$J$553,7,FALSE)</f>
        <v>43000</v>
      </c>
      <c r="J265" s="10">
        <f>VLOOKUP($A265,[2]ESTEJEFGASAPL.RPT!$A$1:$J$553,8,FALSE)</f>
        <v>-4000</v>
      </c>
      <c r="K265" s="10">
        <f>VLOOKUP($A265,[2]ESTEJEFGASAPL.RPT!$A$1:$J$553,9,FALSE)</f>
        <v>39000</v>
      </c>
      <c r="L265" s="10">
        <f>VLOOKUP($A265,[2]ESTEJEFGASAPL.RPT!$A$1:$J$553,10,FALSE)</f>
        <v>27509.91</v>
      </c>
    </row>
    <row r="266" spans="1:12" ht="15" x14ac:dyDescent="0.25">
      <c r="A266" s="1" t="str">
        <f t="shared" si="4"/>
        <v>A320115200</v>
      </c>
      <c r="B266" s="8" t="s">
        <v>5</v>
      </c>
      <c r="C266" s="8" t="s">
        <v>299</v>
      </c>
      <c r="D266" s="8" t="s">
        <v>235</v>
      </c>
      <c r="E266" s="8" t="s">
        <v>25</v>
      </c>
      <c r="F266" s="9">
        <f>VLOOKUP(A266,[1]ESTEJEFGASAPL.RPT!$A$1:$H$531,6,FALSE)</f>
        <v>0</v>
      </c>
      <c r="G266" s="9" t="str">
        <f>VLOOKUP(A266,[1]ESTEJEFGASAPL.RPT!$A$1:$H$531,7,FALSE)</f>
        <v>3</v>
      </c>
      <c r="H266" s="9" t="str">
        <f>VLOOKUP(A266,[1]ESTEJEFGASAPL.RPT!$A$1:$H$531,8,FALSE)</f>
        <v>1</v>
      </c>
      <c r="I266" s="10">
        <f>VLOOKUP(A266,[2]ESTEJEFGASAPL.RPT!$A$1:$J$553,7,FALSE)</f>
        <v>1000</v>
      </c>
      <c r="J266" s="10">
        <f>VLOOKUP($A266,[2]ESTEJEFGASAPL.RPT!$A$1:$J$553,8,FALSE)</f>
        <v>0</v>
      </c>
      <c r="K266" s="10">
        <f>VLOOKUP($A266,[2]ESTEJEFGASAPL.RPT!$A$1:$J$553,9,FALSE)</f>
        <v>1000</v>
      </c>
      <c r="L266" s="10">
        <f>VLOOKUP($A266,[2]ESTEJEFGASAPL.RPT!$A$1:$J$553,10,FALSE)</f>
        <v>299.06</v>
      </c>
    </row>
    <row r="267" spans="1:12" ht="15" x14ac:dyDescent="0.25">
      <c r="A267" s="1" t="str">
        <f t="shared" si="4"/>
        <v>A320116000</v>
      </c>
      <c r="B267" s="8" t="s">
        <v>5</v>
      </c>
      <c r="C267" s="8" t="s">
        <v>299</v>
      </c>
      <c r="D267" s="8" t="s">
        <v>190</v>
      </c>
      <c r="E267" s="8" t="s">
        <v>27</v>
      </c>
      <c r="F267" s="9">
        <f>VLOOKUP(A267,[1]ESTEJEFGASAPL.RPT!$A$1:$H$531,6,FALSE)</f>
        <v>0</v>
      </c>
      <c r="G267" s="9" t="str">
        <f>VLOOKUP(A267,[1]ESTEJEFGASAPL.RPT!$A$1:$H$531,7,FALSE)</f>
        <v>3</v>
      </c>
      <c r="H267" s="9" t="str">
        <f>VLOOKUP(A267,[1]ESTEJEFGASAPL.RPT!$A$1:$H$531,8,FALSE)</f>
        <v>1</v>
      </c>
      <c r="I267" s="10">
        <f>VLOOKUP(A267,[2]ESTEJEFGASAPL.RPT!$A$1:$J$553,7,FALSE)</f>
        <v>144000</v>
      </c>
      <c r="J267" s="10">
        <f>VLOOKUP($A267,[2]ESTEJEFGASAPL.RPT!$A$1:$J$553,8,FALSE)</f>
        <v>-30000</v>
      </c>
      <c r="K267" s="10">
        <f>VLOOKUP($A267,[2]ESTEJEFGASAPL.RPT!$A$1:$J$553,9,FALSE)</f>
        <v>114000</v>
      </c>
      <c r="L267" s="10">
        <f>VLOOKUP($A267,[2]ESTEJEFGASAPL.RPT!$A$1:$J$553,10,FALSE)</f>
        <v>90702.68</v>
      </c>
    </row>
    <row r="268" spans="1:12" ht="15" x14ac:dyDescent="0.25">
      <c r="A268" s="1" t="str">
        <f t="shared" si="4"/>
        <v>A320116200</v>
      </c>
      <c r="B268" s="8" t="s">
        <v>5</v>
      </c>
      <c r="C268" s="8" t="s">
        <v>299</v>
      </c>
      <c r="D268" s="8" t="s">
        <v>189</v>
      </c>
      <c r="E268" s="8" t="s">
        <v>28</v>
      </c>
      <c r="F268" s="9">
        <f>VLOOKUP(A268,[1]ESTEJEFGASAPL.RPT!$A$1:$H$531,6,FALSE)</f>
        <v>0</v>
      </c>
      <c r="G268" s="9" t="str">
        <f>VLOOKUP(A268,[1]ESTEJEFGASAPL.RPT!$A$1:$H$531,7,FALSE)</f>
        <v>3</v>
      </c>
      <c r="H268" s="9" t="str">
        <f>VLOOKUP(A268,[1]ESTEJEFGASAPL.RPT!$A$1:$H$531,8,FALSE)</f>
        <v>1</v>
      </c>
      <c r="I268" s="10">
        <f>VLOOKUP(A268,[2]ESTEJEFGASAPL.RPT!$A$1:$J$553,7,FALSE)</f>
        <v>3000</v>
      </c>
      <c r="J268" s="10">
        <f>VLOOKUP($A268,[2]ESTEJEFGASAPL.RPT!$A$1:$J$553,8,FALSE)</f>
        <v>0</v>
      </c>
      <c r="K268" s="10">
        <f>VLOOKUP($A268,[2]ESTEJEFGASAPL.RPT!$A$1:$J$553,9,FALSE)</f>
        <v>3000</v>
      </c>
      <c r="L268" s="10">
        <f>VLOOKUP($A268,[2]ESTEJEFGASAPL.RPT!$A$1:$J$553,10,FALSE)</f>
        <v>1687.8</v>
      </c>
    </row>
    <row r="269" spans="1:12" ht="15" x14ac:dyDescent="0.25">
      <c r="A269" s="1" t="str">
        <f t="shared" si="4"/>
        <v>A320116204</v>
      </c>
      <c r="B269" s="8" t="s">
        <v>5</v>
      </c>
      <c r="C269" s="8" t="s">
        <v>299</v>
      </c>
      <c r="D269" s="8" t="s">
        <v>188</v>
      </c>
      <c r="E269" s="8" t="s">
        <v>29</v>
      </c>
      <c r="F269" s="9">
        <f>VLOOKUP(A269,[1]ESTEJEFGASAPL.RPT!$A$1:$H$531,6,FALSE)</f>
        <v>0</v>
      </c>
      <c r="G269" s="9" t="str">
        <f>VLOOKUP(A269,[1]ESTEJEFGASAPL.RPT!$A$1:$H$531,7,FALSE)</f>
        <v>3</v>
      </c>
      <c r="H269" s="9" t="str">
        <f>VLOOKUP(A269,[1]ESTEJEFGASAPL.RPT!$A$1:$H$531,8,FALSE)</f>
        <v>1</v>
      </c>
      <c r="I269" s="10">
        <f>VLOOKUP(A269,[2]ESTEJEFGASAPL.RPT!$A$1:$J$553,7,FALSE)</f>
        <v>12000</v>
      </c>
      <c r="J269" s="10">
        <f>VLOOKUP($A269,[2]ESTEJEFGASAPL.RPT!$A$1:$J$553,8,FALSE)</f>
        <v>-5000</v>
      </c>
      <c r="K269" s="10">
        <f>VLOOKUP($A269,[2]ESTEJEFGASAPL.RPT!$A$1:$J$553,9,FALSE)</f>
        <v>7000</v>
      </c>
      <c r="L269" s="10">
        <f>VLOOKUP($A269,[2]ESTEJEFGASAPL.RPT!$A$1:$J$553,10,FALSE)</f>
        <v>4552.24</v>
      </c>
    </row>
    <row r="270" spans="1:12" ht="15" x14ac:dyDescent="0.25">
      <c r="A270" s="1" t="str">
        <f t="shared" si="4"/>
        <v>A320116205</v>
      </c>
      <c r="B270" s="8" t="s">
        <v>5</v>
      </c>
      <c r="C270" s="8" t="s">
        <v>299</v>
      </c>
      <c r="D270" s="8" t="s">
        <v>187</v>
      </c>
      <c r="E270" s="8" t="s">
        <v>30</v>
      </c>
      <c r="F270" s="9">
        <f>VLOOKUP(A270,[1]ESTEJEFGASAPL.RPT!$A$1:$H$531,6,FALSE)</f>
        <v>0</v>
      </c>
      <c r="G270" s="9" t="str">
        <f>VLOOKUP(A270,[1]ESTEJEFGASAPL.RPT!$A$1:$H$531,7,FALSE)</f>
        <v>3</v>
      </c>
      <c r="H270" s="9" t="str">
        <f>VLOOKUP(A270,[1]ESTEJEFGASAPL.RPT!$A$1:$H$531,8,FALSE)</f>
        <v>1</v>
      </c>
      <c r="I270" s="10">
        <f>VLOOKUP(A270,[2]ESTEJEFGASAPL.RPT!$A$1:$J$553,7,FALSE)</f>
        <v>1000</v>
      </c>
      <c r="J270" s="10">
        <f>VLOOKUP($A270,[2]ESTEJEFGASAPL.RPT!$A$1:$J$553,8,FALSE)</f>
        <v>0</v>
      </c>
      <c r="K270" s="10">
        <f>VLOOKUP($A270,[2]ESTEJEFGASAPL.RPT!$A$1:$J$553,9,FALSE)</f>
        <v>1000</v>
      </c>
      <c r="L270" s="10">
        <f>VLOOKUP($A270,[2]ESTEJEFGASAPL.RPT!$A$1:$J$553,10,FALSE)</f>
        <v>477.93</v>
      </c>
    </row>
    <row r="271" spans="1:12" ht="15" x14ac:dyDescent="0.25">
      <c r="A271" s="1" t="str">
        <f t="shared" si="4"/>
        <v>A320116209</v>
      </c>
      <c r="B271" s="8" t="s">
        <v>5</v>
      </c>
      <c r="C271" s="8" t="s">
        <v>299</v>
      </c>
      <c r="D271" s="8" t="s">
        <v>186</v>
      </c>
      <c r="E271" s="8" t="s">
        <v>31</v>
      </c>
      <c r="F271" s="9">
        <f>VLOOKUP(A271,[1]ESTEJEFGASAPL.RPT!$A$1:$H$531,6,FALSE)</f>
        <v>0</v>
      </c>
      <c r="G271" s="9" t="str">
        <f>VLOOKUP(A271,[1]ESTEJEFGASAPL.RPT!$A$1:$H$531,7,FALSE)</f>
        <v>3</v>
      </c>
      <c r="H271" s="9" t="str">
        <f>VLOOKUP(A271,[1]ESTEJEFGASAPL.RPT!$A$1:$H$531,8,FALSE)</f>
        <v>1</v>
      </c>
      <c r="I271" s="10">
        <f>VLOOKUP(A271,[2]ESTEJEFGASAPL.RPT!$A$1:$J$553,7,FALSE)</f>
        <v>500</v>
      </c>
      <c r="J271" s="10">
        <f>VLOOKUP($A271,[2]ESTEJEFGASAPL.RPT!$A$1:$J$553,8,FALSE)</f>
        <v>0</v>
      </c>
      <c r="K271" s="10">
        <f>VLOOKUP($A271,[2]ESTEJEFGASAPL.RPT!$A$1:$J$553,9,FALSE)</f>
        <v>500</v>
      </c>
      <c r="L271" s="10">
        <f>VLOOKUP($A271,[2]ESTEJEFGASAPL.RPT!$A$1:$J$553,10,FALSE)</f>
        <v>146.84</v>
      </c>
    </row>
    <row r="272" spans="1:12" ht="15" x14ac:dyDescent="0.25">
      <c r="A272" s="1" t="str">
        <f t="shared" si="4"/>
        <v>A320120600</v>
      </c>
      <c r="B272" s="8" t="s">
        <v>5</v>
      </c>
      <c r="C272" s="8" t="s">
        <v>299</v>
      </c>
      <c r="D272" s="8" t="s">
        <v>234</v>
      </c>
      <c r="E272" s="8" t="s">
        <v>34</v>
      </c>
      <c r="F272" s="9" t="str">
        <f>VLOOKUP(A272,[1]ESTEJEFGASAPL.RPT!$A$1:$H$531,6,FALSE)</f>
        <v>A</v>
      </c>
      <c r="G272" s="9" t="str">
        <f>VLOOKUP(A272,[1]ESTEJEFGASAPL.RPT!$A$1:$H$531,7,FALSE)</f>
        <v>320</v>
      </c>
      <c r="H272" s="9" t="str">
        <f>VLOOKUP(A272,[1]ESTEJEFGASAPL.RPT!$A$1:$H$531,8,FALSE)</f>
        <v>206</v>
      </c>
      <c r="I272" s="10">
        <f>VLOOKUP(A272,[2]ESTEJEFGASAPL.RPT!$A$1:$J$553,7,FALSE)</f>
        <v>900</v>
      </c>
      <c r="J272" s="10">
        <f>VLOOKUP($A272,[2]ESTEJEFGASAPL.RPT!$A$1:$J$553,8,FALSE)</f>
        <v>0</v>
      </c>
      <c r="K272" s="10">
        <f>VLOOKUP($A272,[2]ESTEJEFGASAPL.RPT!$A$1:$J$553,9,FALSE)</f>
        <v>900</v>
      </c>
      <c r="L272" s="10">
        <f>VLOOKUP($A272,[2]ESTEJEFGASAPL.RPT!$A$1:$J$553,10,FALSE)</f>
        <v>338.61</v>
      </c>
    </row>
    <row r="273" spans="1:12" ht="15" x14ac:dyDescent="0.25">
      <c r="A273" s="1" t="str">
        <f t="shared" si="4"/>
        <v>A320121200</v>
      </c>
      <c r="B273" s="8" t="s">
        <v>5</v>
      </c>
      <c r="C273" s="8" t="s">
        <v>299</v>
      </c>
      <c r="D273" s="8" t="s">
        <v>233</v>
      </c>
      <c r="E273" s="8" t="s">
        <v>35</v>
      </c>
      <c r="F273" s="9" t="str">
        <f>VLOOKUP(A273,[1]ESTEJEFGASAPL.RPT!$A$1:$H$531,6,FALSE)</f>
        <v>A</v>
      </c>
      <c r="G273" s="9" t="str">
        <f>VLOOKUP(A273,[1]ESTEJEFGASAPL.RPT!$A$1:$H$531,7,FALSE)</f>
        <v>320</v>
      </c>
      <c r="H273" s="9" t="str">
        <f>VLOOKUP(A273,[1]ESTEJEFGASAPL.RPT!$A$1:$H$531,8,FALSE)</f>
        <v>212</v>
      </c>
      <c r="I273" s="10">
        <f>VLOOKUP(A273,[2]ESTEJEFGASAPL.RPT!$A$1:$J$553,7,FALSE)</f>
        <v>2000</v>
      </c>
      <c r="J273" s="10">
        <f>VLOOKUP($A273,[2]ESTEJEFGASAPL.RPT!$A$1:$J$553,8,FALSE)</f>
        <v>0</v>
      </c>
      <c r="K273" s="10">
        <f>VLOOKUP($A273,[2]ESTEJEFGASAPL.RPT!$A$1:$J$553,9,FALSE)</f>
        <v>2000</v>
      </c>
      <c r="L273" s="10">
        <f>VLOOKUP($A273,[2]ESTEJEFGASAPL.RPT!$A$1:$J$553,10,FALSE)</f>
        <v>921.42</v>
      </c>
    </row>
    <row r="274" spans="1:12" ht="15" x14ac:dyDescent="0.25">
      <c r="A274" s="1" t="str">
        <f t="shared" si="4"/>
        <v>A320122100</v>
      </c>
      <c r="B274" s="8" t="s">
        <v>5</v>
      </c>
      <c r="C274" s="8" t="s">
        <v>299</v>
      </c>
      <c r="D274" s="8" t="s">
        <v>231</v>
      </c>
      <c r="E274" s="8" t="s">
        <v>38</v>
      </c>
      <c r="F274" s="9" t="str">
        <f>VLOOKUP(A274,[1]ESTEJEFGASAPL.RPT!$A$1:$H$531,6,FALSE)</f>
        <v>A</v>
      </c>
      <c r="G274" s="9" t="str">
        <f>VLOOKUP(A274,[1]ESTEJEFGASAPL.RPT!$A$1:$H$531,7,FALSE)</f>
        <v>320</v>
      </c>
      <c r="H274" s="9" t="str">
        <f>VLOOKUP(A274,[1]ESTEJEFGASAPL.RPT!$A$1:$H$531,8,FALSE)</f>
        <v>221</v>
      </c>
      <c r="I274" s="10">
        <f>VLOOKUP(A274,[2]ESTEJEFGASAPL.RPT!$A$1:$J$553,7,FALSE)</f>
        <v>11000</v>
      </c>
      <c r="J274" s="10">
        <f>VLOOKUP($A274,[2]ESTEJEFGASAPL.RPT!$A$1:$J$553,8,FALSE)</f>
        <v>-10990</v>
      </c>
      <c r="K274" s="10">
        <f>VLOOKUP($A274,[2]ESTEJEFGASAPL.RPT!$A$1:$J$553,9,FALSE)</f>
        <v>10</v>
      </c>
      <c r="L274" s="10">
        <f>VLOOKUP($A274,[2]ESTEJEFGASAPL.RPT!$A$1:$J$553,10,FALSE)</f>
        <v>0</v>
      </c>
    </row>
    <row r="275" spans="1:12" ht="15" x14ac:dyDescent="0.25">
      <c r="A275" s="1" t="str">
        <f t="shared" si="4"/>
        <v>A320122101</v>
      </c>
      <c r="B275" s="8" t="s">
        <v>5</v>
      </c>
      <c r="C275" s="8" t="s">
        <v>299</v>
      </c>
      <c r="D275" s="8" t="s">
        <v>230</v>
      </c>
      <c r="E275" s="8" t="s">
        <v>39</v>
      </c>
      <c r="F275" s="9" t="str">
        <f>VLOOKUP(A275,[1]ESTEJEFGASAPL.RPT!$A$1:$H$531,6,FALSE)</f>
        <v>A</v>
      </c>
      <c r="G275" s="9" t="str">
        <f>VLOOKUP(A275,[1]ESTEJEFGASAPL.RPT!$A$1:$H$531,7,FALSE)</f>
        <v>320</v>
      </c>
      <c r="H275" s="9" t="str">
        <f>VLOOKUP(A275,[1]ESTEJEFGASAPL.RPT!$A$1:$H$531,8,FALSE)</f>
        <v>221</v>
      </c>
      <c r="I275" s="10">
        <f>VLOOKUP(A275,[2]ESTEJEFGASAPL.RPT!$A$1:$J$553,7,FALSE)</f>
        <v>1000</v>
      </c>
      <c r="J275" s="10">
        <f>VLOOKUP($A275,[2]ESTEJEFGASAPL.RPT!$A$1:$J$553,8,FALSE)</f>
        <v>0</v>
      </c>
      <c r="K275" s="10">
        <f>VLOOKUP($A275,[2]ESTEJEFGASAPL.RPT!$A$1:$J$553,9,FALSE)</f>
        <v>1000</v>
      </c>
      <c r="L275" s="10">
        <f>VLOOKUP($A275,[2]ESTEJEFGASAPL.RPT!$A$1:$J$553,10,FALSE)</f>
        <v>669.45</v>
      </c>
    </row>
    <row r="276" spans="1:12" ht="15" x14ac:dyDescent="0.25">
      <c r="A276" s="1" t="str">
        <f t="shared" si="4"/>
        <v>A320122103</v>
      </c>
      <c r="B276" s="8" t="s">
        <v>5</v>
      </c>
      <c r="C276" s="8" t="s">
        <v>299</v>
      </c>
      <c r="D276" s="8" t="s">
        <v>301</v>
      </c>
      <c r="E276" s="8" t="s">
        <v>40</v>
      </c>
      <c r="F276" s="9" t="str">
        <f>VLOOKUP(A276,[1]ESTEJEFGASAPL.RPT!$A$1:$H$531,6,FALSE)</f>
        <v>A</v>
      </c>
      <c r="G276" s="9" t="str">
        <f>VLOOKUP(A276,[1]ESTEJEFGASAPL.RPT!$A$1:$H$531,7,FALSE)</f>
        <v>320</v>
      </c>
      <c r="H276" s="9" t="str">
        <f>VLOOKUP(A276,[1]ESTEJEFGASAPL.RPT!$A$1:$H$531,8,FALSE)</f>
        <v>221</v>
      </c>
      <c r="I276" s="10">
        <f>VLOOKUP(A276,[2]ESTEJEFGASAPL.RPT!$A$1:$J$553,7,FALSE)</f>
        <v>5500</v>
      </c>
      <c r="J276" s="10">
        <f>VLOOKUP($A276,[2]ESTEJEFGASAPL.RPT!$A$1:$J$553,8,FALSE)</f>
        <v>0</v>
      </c>
      <c r="K276" s="10">
        <f>VLOOKUP($A276,[2]ESTEJEFGASAPL.RPT!$A$1:$J$553,9,FALSE)</f>
        <v>5500</v>
      </c>
      <c r="L276" s="10">
        <f>VLOOKUP($A276,[2]ESTEJEFGASAPL.RPT!$A$1:$J$553,10,FALSE)</f>
        <v>4989.6000000000004</v>
      </c>
    </row>
    <row r="277" spans="1:12" ht="15" x14ac:dyDescent="0.25">
      <c r="A277" s="1" t="str">
        <f t="shared" si="4"/>
        <v>A320122200</v>
      </c>
      <c r="B277" s="8" t="s">
        <v>5</v>
      </c>
      <c r="C277" s="8" t="s">
        <v>299</v>
      </c>
      <c r="D277" s="8" t="s">
        <v>228</v>
      </c>
      <c r="E277" s="8" t="s">
        <v>44</v>
      </c>
      <c r="F277" s="9" t="str">
        <f>VLOOKUP(A277,[1]ESTEJEFGASAPL.RPT!$A$1:$H$531,6,FALSE)</f>
        <v>A</v>
      </c>
      <c r="G277" s="9" t="str">
        <f>VLOOKUP(A277,[1]ESTEJEFGASAPL.RPT!$A$1:$H$531,7,FALSE)</f>
        <v>320</v>
      </c>
      <c r="H277" s="9" t="str">
        <f>VLOOKUP(A277,[1]ESTEJEFGASAPL.RPT!$A$1:$H$531,8,FALSE)</f>
        <v>222</v>
      </c>
      <c r="I277" s="10">
        <f>VLOOKUP(A277,[2]ESTEJEFGASAPL.RPT!$A$1:$J$553,7,FALSE)</f>
        <v>600</v>
      </c>
      <c r="J277" s="10">
        <f>VLOOKUP($A277,[2]ESTEJEFGASAPL.RPT!$A$1:$J$553,8,FALSE)</f>
        <v>0</v>
      </c>
      <c r="K277" s="10">
        <f>VLOOKUP($A277,[2]ESTEJEFGASAPL.RPT!$A$1:$J$553,9,FALSE)</f>
        <v>600</v>
      </c>
      <c r="L277" s="10">
        <f>VLOOKUP($A277,[2]ESTEJEFGASAPL.RPT!$A$1:$J$553,10,FALSE)</f>
        <v>352.17</v>
      </c>
    </row>
    <row r="278" spans="1:12" ht="15" x14ac:dyDescent="0.25">
      <c r="A278" s="1" t="str">
        <f t="shared" si="4"/>
        <v>A320122699</v>
      </c>
      <c r="B278" s="8" t="s">
        <v>5</v>
      </c>
      <c r="C278" s="8" t="s">
        <v>299</v>
      </c>
      <c r="D278" s="8" t="s">
        <v>203</v>
      </c>
      <c r="E278" s="8" t="s">
        <v>83</v>
      </c>
      <c r="F278" s="9" t="str">
        <f>VLOOKUP(A278,[1]ESTEJEFGASAPL.RPT!$A$1:$H$531,6,FALSE)</f>
        <v>A</v>
      </c>
      <c r="G278" s="9" t="str">
        <f>VLOOKUP(A278,[1]ESTEJEFGASAPL.RPT!$A$1:$H$531,7,FALSE)</f>
        <v>320</v>
      </c>
      <c r="H278" s="9" t="str">
        <f>VLOOKUP(A278,[1]ESTEJEFGASAPL.RPT!$A$1:$H$531,8,FALSE)</f>
        <v>226</v>
      </c>
      <c r="I278" s="10">
        <f>VLOOKUP(A278,[2]ESTEJEFGASAPL.RPT!$A$1:$J$553,7,FALSE)</f>
        <v>1250</v>
      </c>
      <c r="J278" s="10">
        <f>VLOOKUP($A278,[2]ESTEJEFGASAPL.RPT!$A$1:$J$553,8,FALSE)</f>
        <v>0</v>
      </c>
      <c r="K278" s="10">
        <f>VLOOKUP($A278,[2]ESTEJEFGASAPL.RPT!$A$1:$J$553,9,FALSE)</f>
        <v>1250</v>
      </c>
      <c r="L278" s="10">
        <f>VLOOKUP($A278,[2]ESTEJEFGASAPL.RPT!$A$1:$J$553,10,FALSE)</f>
        <v>1251.3900000000001</v>
      </c>
    </row>
    <row r="279" spans="1:12" ht="15" x14ac:dyDescent="0.25">
      <c r="A279" s="1" t="str">
        <f t="shared" si="4"/>
        <v>A320122718</v>
      </c>
      <c r="B279" s="8" t="s">
        <v>5</v>
      </c>
      <c r="C279" s="8" t="s">
        <v>299</v>
      </c>
      <c r="D279" s="8" t="s">
        <v>220</v>
      </c>
      <c r="E279" s="8" t="s">
        <v>61</v>
      </c>
      <c r="F279" s="9" t="str">
        <f>VLOOKUP(A279,[1]ESTEJEFGASAPL.RPT!$A$1:$H$531,6,FALSE)</f>
        <v>A</v>
      </c>
      <c r="G279" s="9" t="str">
        <f>VLOOKUP(A279,[1]ESTEJEFGASAPL.RPT!$A$1:$H$531,7,FALSE)</f>
        <v>320</v>
      </c>
      <c r="H279" s="9" t="str">
        <f>VLOOKUP(A279,[1]ESTEJEFGASAPL.RPT!$A$1:$H$531,8,FALSE)</f>
        <v>227</v>
      </c>
      <c r="I279" s="10">
        <f>VLOOKUP(A279,[2]ESTEJEFGASAPL.RPT!$A$1:$J$553,7,FALSE)</f>
        <v>1250</v>
      </c>
      <c r="J279" s="10">
        <f>VLOOKUP($A279,[2]ESTEJEFGASAPL.RPT!$A$1:$J$553,8,FALSE)</f>
        <v>0</v>
      </c>
      <c r="K279" s="10">
        <f>VLOOKUP($A279,[2]ESTEJEFGASAPL.RPT!$A$1:$J$553,9,FALSE)</f>
        <v>1250</v>
      </c>
      <c r="L279" s="10">
        <f>VLOOKUP($A279,[2]ESTEJEFGASAPL.RPT!$A$1:$J$553,10,FALSE)</f>
        <v>352.71</v>
      </c>
    </row>
    <row r="280" spans="1:12" ht="15" x14ac:dyDescent="0.25">
      <c r="A280" s="1" t="str">
        <f t="shared" si="4"/>
        <v>A320122719</v>
      </c>
      <c r="B280" s="8" t="s">
        <v>5</v>
      </c>
      <c r="C280" s="8" t="s">
        <v>299</v>
      </c>
      <c r="D280" s="8" t="s">
        <v>219</v>
      </c>
      <c r="E280" s="8" t="s">
        <v>48</v>
      </c>
      <c r="F280" s="9" t="str">
        <f>VLOOKUP(A280,[1]ESTEJEFGASAPL.RPT!$A$1:$H$531,6,FALSE)</f>
        <v>A</v>
      </c>
      <c r="G280" s="9" t="str">
        <f>VLOOKUP(A280,[1]ESTEJEFGASAPL.RPT!$A$1:$H$531,7,FALSE)</f>
        <v>320</v>
      </c>
      <c r="H280" s="9" t="str">
        <f>VLOOKUP(A280,[1]ESTEJEFGASAPL.RPT!$A$1:$H$531,8,FALSE)</f>
        <v>227</v>
      </c>
      <c r="I280" s="10">
        <f>VLOOKUP(A280,[2]ESTEJEFGASAPL.RPT!$A$1:$J$553,7,FALSE)</f>
        <v>2000</v>
      </c>
      <c r="J280" s="10">
        <f>VLOOKUP($A280,[2]ESTEJEFGASAPL.RPT!$A$1:$J$553,8,FALSE)</f>
        <v>0</v>
      </c>
      <c r="K280" s="10">
        <f>VLOOKUP($A280,[2]ESTEJEFGASAPL.RPT!$A$1:$J$553,9,FALSE)</f>
        <v>2000</v>
      </c>
      <c r="L280" s="10">
        <f>VLOOKUP($A280,[2]ESTEJEFGASAPL.RPT!$A$1:$J$553,10,FALSE)</f>
        <v>1722.84</v>
      </c>
    </row>
    <row r="281" spans="1:12" ht="15" x14ac:dyDescent="0.25">
      <c r="A281" s="1" t="str">
        <f t="shared" si="4"/>
        <v>A320122728</v>
      </c>
      <c r="B281" s="8" t="s">
        <v>5</v>
      </c>
      <c r="C281" s="8" t="s">
        <v>299</v>
      </c>
      <c r="D281" s="8" t="s">
        <v>300</v>
      </c>
      <c r="E281" s="8" t="s">
        <v>88</v>
      </c>
      <c r="F281" s="9" t="str">
        <f>VLOOKUP(A281,[1]ESTEJEFGASAPL.RPT!$A$1:$H$531,6,FALSE)</f>
        <v>A</v>
      </c>
      <c r="G281" s="9" t="str">
        <f>VLOOKUP(A281,[1]ESTEJEFGASAPL.RPT!$A$1:$H$531,7,FALSE)</f>
        <v>320</v>
      </c>
      <c r="H281" s="9" t="str">
        <f>VLOOKUP(A281,[1]ESTEJEFGASAPL.RPT!$A$1:$H$531,8,FALSE)</f>
        <v>227</v>
      </c>
      <c r="I281" s="10">
        <f>VLOOKUP(A281,[2]ESTEJEFGASAPL.RPT!$A$1:$J$553,7,FALSE)</f>
        <v>70000</v>
      </c>
      <c r="J281" s="10">
        <f>VLOOKUP($A281,[2]ESTEJEFGASAPL.RPT!$A$1:$J$553,8,FALSE)</f>
        <v>44950</v>
      </c>
      <c r="K281" s="10">
        <f>VLOOKUP($A281,[2]ESTEJEFGASAPL.RPT!$A$1:$J$553,9,FALSE)</f>
        <v>114950</v>
      </c>
      <c r="L281" s="10">
        <f>VLOOKUP($A281,[2]ESTEJEFGASAPL.RPT!$A$1:$J$553,10,FALSE)</f>
        <v>89594.12</v>
      </c>
    </row>
    <row r="282" spans="1:12" ht="15" x14ac:dyDescent="0.25">
      <c r="A282" s="1" t="str">
        <f t="shared" si="4"/>
        <v>A320148006</v>
      </c>
      <c r="B282" s="8" t="s">
        <v>5</v>
      </c>
      <c r="C282" s="8" t="s">
        <v>299</v>
      </c>
      <c r="D282" s="8" t="s">
        <v>298</v>
      </c>
      <c r="E282" s="8" t="s">
        <v>89</v>
      </c>
      <c r="F282" s="9" t="str">
        <f>VLOOKUP(A282,[1]ESTEJEFGASAPL.RPT!$A$1:$H$531,6,FALSE)</f>
        <v>A</v>
      </c>
      <c r="G282" s="9" t="str">
        <f>VLOOKUP(A282,[1]ESTEJEFGASAPL.RPT!$A$1:$H$531,7,FALSE)</f>
        <v>320</v>
      </c>
      <c r="H282" s="9" t="str">
        <f>VLOOKUP(A282,[1]ESTEJEFGASAPL.RPT!$A$1:$H$531,8,FALSE)</f>
        <v>480</v>
      </c>
      <c r="I282" s="10">
        <f>VLOOKUP(A282,[2]ESTEJEFGASAPL.RPT!$A$1:$J$553,7,FALSE)</f>
        <v>385000</v>
      </c>
      <c r="J282" s="10">
        <f>VLOOKUP($A282,[2]ESTEJEFGASAPL.RPT!$A$1:$J$553,8,FALSE)</f>
        <v>51257.2</v>
      </c>
      <c r="K282" s="10">
        <f>VLOOKUP($A282,[2]ESTEJEFGASAPL.RPT!$A$1:$J$553,9,FALSE)</f>
        <v>436257.2</v>
      </c>
      <c r="L282" s="10">
        <f>VLOOKUP($A282,[2]ESTEJEFGASAPL.RPT!$A$1:$J$553,10,FALSE)</f>
        <v>290805.78999999998</v>
      </c>
    </row>
    <row r="283" spans="1:12" ht="15" x14ac:dyDescent="0.25">
      <c r="A283" s="1" t="str">
        <f t="shared" si="4"/>
        <v>A320213000</v>
      </c>
      <c r="B283" s="8" t="s">
        <v>5</v>
      </c>
      <c r="C283" s="8" t="s">
        <v>297</v>
      </c>
      <c r="D283" s="8" t="s">
        <v>194</v>
      </c>
      <c r="E283" s="8" t="s">
        <v>53</v>
      </c>
      <c r="F283" s="9">
        <f>VLOOKUP(A283,[1]ESTEJEFGASAPL.RPT!$A$1:$H$531,6,FALSE)</f>
        <v>0</v>
      </c>
      <c r="G283" s="9" t="str">
        <f>VLOOKUP(A283,[1]ESTEJEFGASAPL.RPT!$A$1:$H$531,7,FALSE)</f>
        <v>3</v>
      </c>
      <c r="H283" s="9" t="str">
        <f>VLOOKUP(A283,[1]ESTEJEFGASAPL.RPT!$A$1:$H$531,8,FALSE)</f>
        <v>1</v>
      </c>
      <c r="I283" s="10">
        <f>VLOOKUP(A283,[2]ESTEJEFGASAPL.RPT!$A$1:$J$553,7,FALSE)</f>
        <v>74000</v>
      </c>
      <c r="J283" s="10">
        <f>VLOOKUP($A283,[2]ESTEJEFGASAPL.RPT!$A$1:$J$553,8,FALSE)</f>
        <v>-71800</v>
      </c>
      <c r="K283" s="10">
        <f>VLOOKUP($A283,[2]ESTEJEFGASAPL.RPT!$A$1:$J$553,9,FALSE)</f>
        <v>2200</v>
      </c>
      <c r="L283" s="10">
        <f>VLOOKUP($A283,[2]ESTEJEFGASAPL.RPT!$A$1:$J$553,10,FALSE)</f>
        <v>0</v>
      </c>
    </row>
    <row r="284" spans="1:12" ht="15" x14ac:dyDescent="0.25">
      <c r="A284" s="1" t="str">
        <f t="shared" si="4"/>
        <v>A320213002</v>
      </c>
      <c r="B284" s="8" t="s">
        <v>5</v>
      </c>
      <c r="C284" s="8" t="s">
        <v>297</v>
      </c>
      <c r="D284" s="8" t="s">
        <v>193</v>
      </c>
      <c r="E284" s="8" t="s">
        <v>54</v>
      </c>
      <c r="F284" s="9">
        <f>VLOOKUP(A284,[1]ESTEJEFGASAPL.RPT!$A$1:$H$531,6,FALSE)</f>
        <v>0</v>
      </c>
      <c r="G284" s="9" t="str">
        <f>VLOOKUP(A284,[1]ESTEJEFGASAPL.RPT!$A$1:$H$531,7,FALSE)</f>
        <v>3</v>
      </c>
      <c r="H284" s="9" t="str">
        <f>VLOOKUP(A284,[1]ESTEJEFGASAPL.RPT!$A$1:$H$531,8,FALSE)</f>
        <v>1</v>
      </c>
      <c r="I284" s="10">
        <f>VLOOKUP(A284,[2]ESTEJEFGASAPL.RPT!$A$1:$J$553,7,FALSE)</f>
        <v>30000</v>
      </c>
      <c r="J284" s="10">
        <f>VLOOKUP($A284,[2]ESTEJEFGASAPL.RPT!$A$1:$J$553,8,FALSE)</f>
        <v>-30000</v>
      </c>
      <c r="K284" s="10">
        <f>VLOOKUP($A284,[2]ESTEJEFGASAPL.RPT!$A$1:$J$553,9,FALSE)</f>
        <v>0</v>
      </c>
      <c r="L284" s="10">
        <f>VLOOKUP($A284,[2]ESTEJEFGASAPL.RPT!$A$1:$J$553,10,FALSE)</f>
        <v>0</v>
      </c>
    </row>
    <row r="285" spans="1:12" ht="15" x14ac:dyDescent="0.25">
      <c r="A285" s="1" t="str">
        <f t="shared" si="4"/>
        <v>A320215000</v>
      </c>
      <c r="B285" s="8" t="s">
        <v>5</v>
      </c>
      <c r="C285" s="8" t="s">
        <v>297</v>
      </c>
      <c r="D285" s="8" t="s">
        <v>192</v>
      </c>
      <c r="E285" s="8" t="s">
        <v>24</v>
      </c>
      <c r="F285" s="9">
        <f>VLOOKUP(A285,[1]ESTEJEFGASAPL.RPT!$A$1:$H$531,6,FALSE)</f>
        <v>0</v>
      </c>
      <c r="G285" s="9" t="str">
        <f>VLOOKUP(A285,[1]ESTEJEFGASAPL.RPT!$A$1:$H$531,7,FALSE)</f>
        <v>3</v>
      </c>
      <c r="H285" s="9" t="str">
        <f>VLOOKUP(A285,[1]ESTEJEFGASAPL.RPT!$A$1:$H$531,8,FALSE)</f>
        <v>1</v>
      </c>
      <c r="I285" s="10">
        <f>VLOOKUP(A285,[2]ESTEJEFGASAPL.RPT!$A$1:$J$553,7,FALSE)</f>
        <v>26000</v>
      </c>
      <c r="J285" s="10">
        <f>VLOOKUP($A285,[2]ESTEJEFGASAPL.RPT!$A$1:$J$553,8,FALSE)</f>
        <v>-26000</v>
      </c>
      <c r="K285" s="10">
        <f>VLOOKUP($A285,[2]ESTEJEFGASAPL.RPT!$A$1:$J$553,9,FALSE)</f>
        <v>0</v>
      </c>
      <c r="L285" s="10">
        <f>VLOOKUP($A285,[2]ESTEJEFGASAPL.RPT!$A$1:$J$553,10,FALSE)</f>
        <v>0</v>
      </c>
    </row>
    <row r="286" spans="1:12" ht="15" x14ac:dyDescent="0.25">
      <c r="A286" s="1" t="str">
        <f t="shared" si="4"/>
        <v>A320216000</v>
      </c>
      <c r="B286" s="8" t="s">
        <v>5</v>
      </c>
      <c r="C286" s="8" t="s">
        <v>297</v>
      </c>
      <c r="D286" s="8" t="s">
        <v>190</v>
      </c>
      <c r="E286" s="8" t="s">
        <v>27</v>
      </c>
      <c r="F286" s="9">
        <f>VLOOKUP(A286,[1]ESTEJEFGASAPL.RPT!$A$1:$H$531,6,FALSE)</f>
        <v>0</v>
      </c>
      <c r="G286" s="9" t="str">
        <f>VLOOKUP(A286,[1]ESTEJEFGASAPL.RPT!$A$1:$H$531,7,FALSE)</f>
        <v>3</v>
      </c>
      <c r="H286" s="9" t="str">
        <f>VLOOKUP(A286,[1]ESTEJEFGASAPL.RPT!$A$1:$H$531,8,FALSE)</f>
        <v>1</v>
      </c>
      <c r="I286" s="10">
        <f>VLOOKUP(A286,[2]ESTEJEFGASAPL.RPT!$A$1:$J$553,7,FALSE)</f>
        <v>36000</v>
      </c>
      <c r="J286" s="10">
        <f>VLOOKUP($A286,[2]ESTEJEFGASAPL.RPT!$A$1:$J$553,8,FALSE)</f>
        <v>0</v>
      </c>
      <c r="K286" s="10">
        <f>VLOOKUP($A286,[2]ESTEJEFGASAPL.RPT!$A$1:$J$553,9,FALSE)</f>
        <v>36000</v>
      </c>
      <c r="L286" s="10">
        <f>VLOOKUP($A286,[2]ESTEJEFGASAPL.RPT!$A$1:$J$553,10,FALSE)</f>
        <v>22675.67</v>
      </c>
    </row>
    <row r="287" spans="1:12" ht="15" x14ac:dyDescent="0.25">
      <c r="A287" s="1" t="str">
        <f t="shared" si="4"/>
        <v>A320216204</v>
      </c>
      <c r="B287" s="8" t="s">
        <v>5</v>
      </c>
      <c r="C287" s="8" t="s">
        <v>297</v>
      </c>
      <c r="D287" s="8" t="s">
        <v>188</v>
      </c>
      <c r="E287" s="8" t="s">
        <v>29</v>
      </c>
      <c r="F287" s="9">
        <f>VLOOKUP(A287,[1]ESTEJEFGASAPL.RPT!$A$1:$H$531,6,FALSE)</f>
        <v>0</v>
      </c>
      <c r="G287" s="9" t="str">
        <f>VLOOKUP(A287,[1]ESTEJEFGASAPL.RPT!$A$1:$H$531,7,FALSE)</f>
        <v>3</v>
      </c>
      <c r="H287" s="9" t="str">
        <f>VLOOKUP(A287,[1]ESTEJEFGASAPL.RPT!$A$1:$H$531,8,FALSE)</f>
        <v>1</v>
      </c>
      <c r="I287" s="10">
        <f>VLOOKUP(A287,[2]ESTEJEFGASAPL.RPT!$A$1:$J$553,7,FALSE)</f>
        <v>2500</v>
      </c>
      <c r="J287" s="10">
        <f>VLOOKUP($A287,[2]ESTEJEFGASAPL.RPT!$A$1:$J$553,8,FALSE)</f>
        <v>-828.71</v>
      </c>
      <c r="K287" s="10">
        <f>VLOOKUP($A287,[2]ESTEJEFGASAPL.RPT!$A$1:$J$553,9,FALSE)</f>
        <v>1671.29</v>
      </c>
      <c r="L287" s="10">
        <f>VLOOKUP($A287,[2]ESTEJEFGASAPL.RPT!$A$1:$J$553,10,FALSE)</f>
        <v>0</v>
      </c>
    </row>
    <row r="288" spans="1:12" ht="15" x14ac:dyDescent="0.25">
      <c r="A288" s="1" t="str">
        <f t="shared" si="4"/>
        <v>A320216205</v>
      </c>
      <c r="B288" s="8" t="s">
        <v>5</v>
      </c>
      <c r="C288" s="8" t="s">
        <v>297</v>
      </c>
      <c r="D288" s="8" t="s">
        <v>187</v>
      </c>
      <c r="E288" s="8" t="s">
        <v>30</v>
      </c>
      <c r="F288" s="9">
        <f>VLOOKUP(A288,[1]ESTEJEFGASAPL.RPT!$A$1:$H$531,6,FALSE)</f>
        <v>0</v>
      </c>
      <c r="G288" s="9" t="str">
        <f>VLOOKUP(A288,[1]ESTEJEFGASAPL.RPT!$A$1:$H$531,7,FALSE)</f>
        <v>3</v>
      </c>
      <c r="H288" s="9" t="str">
        <f>VLOOKUP(A288,[1]ESTEJEFGASAPL.RPT!$A$1:$H$531,8,FALSE)</f>
        <v>1</v>
      </c>
      <c r="I288" s="10">
        <f>VLOOKUP(A288,[2]ESTEJEFGASAPL.RPT!$A$1:$J$553,7,FALSE)</f>
        <v>100</v>
      </c>
      <c r="J288" s="10">
        <f>VLOOKUP($A288,[2]ESTEJEFGASAPL.RPT!$A$1:$J$553,8,FALSE)</f>
        <v>0</v>
      </c>
      <c r="K288" s="10">
        <f>VLOOKUP($A288,[2]ESTEJEFGASAPL.RPT!$A$1:$J$553,9,FALSE)</f>
        <v>100</v>
      </c>
      <c r="L288" s="10">
        <f>VLOOKUP($A288,[2]ESTEJEFGASAPL.RPT!$A$1:$J$553,10,FALSE)</f>
        <v>47.79</v>
      </c>
    </row>
    <row r="289" spans="1:12" ht="15" x14ac:dyDescent="0.25">
      <c r="A289" s="1" t="str">
        <f t="shared" si="4"/>
        <v>A320216209</v>
      </c>
      <c r="B289" s="8" t="s">
        <v>5</v>
      </c>
      <c r="C289" s="8" t="s">
        <v>297</v>
      </c>
      <c r="D289" s="8" t="s">
        <v>186</v>
      </c>
      <c r="E289" s="8" t="s">
        <v>31</v>
      </c>
      <c r="F289" s="9">
        <f>VLOOKUP(A289,[1]ESTEJEFGASAPL.RPT!$A$1:$H$531,6,FALSE)</f>
        <v>0</v>
      </c>
      <c r="G289" s="9" t="str">
        <f>VLOOKUP(A289,[1]ESTEJEFGASAPL.RPT!$A$1:$H$531,7,FALSE)</f>
        <v>3</v>
      </c>
      <c r="H289" s="9" t="str">
        <f>VLOOKUP(A289,[1]ESTEJEFGASAPL.RPT!$A$1:$H$531,8,FALSE)</f>
        <v>1</v>
      </c>
      <c r="I289" s="10">
        <f>VLOOKUP(A289,[2]ESTEJEFGASAPL.RPT!$A$1:$J$553,7,FALSE)</f>
        <v>100</v>
      </c>
      <c r="J289" s="10">
        <f>VLOOKUP($A289,[2]ESTEJEFGASAPL.RPT!$A$1:$J$553,8,FALSE)</f>
        <v>0</v>
      </c>
      <c r="K289" s="10">
        <f>VLOOKUP($A289,[2]ESTEJEFGASAPL.RPT!$A$1:$J$553,9,FALSE)</f>
        <v>100</v>
      </c>
      <c r="L289" s="10">
        <f>VLOOKUP($A289,[2]ESTEJEFGASAPL.RPT!$A$1:$J$553,10,FALSE)</f>
        <v>29.21</v>
      </c>
    </row>
    <row r="290" spans="1:12" ht="15" x14ac:dyDescent="0.25">
      <c r="A290" s="1" t="str">
        <f t="shared" si="4"/>
        <v>A320220600</v>
      </c>
      <c r="B290" s="8" t="s">
        <v>5</v>
      </c>
      <c r="C290" s="8" t="s">
        <v>297</v>
      </c>
      <c r="D290" s="8" t="s">
        <v>234</v>
      </c>
      <c r="E290" s="8" t="s">
        <v>34</v>
      </c>
      <c r="F290" s="9" t="str">
        <f>VLOOKUP(A290,[1]ESTEJEFGASAPL.RPT!$A$1:$H$531,6,FALSE)</f>
        <v>A</v>
      </c>
      <c r="G290" s="9" t="str">
        <f>VLOOKUP(A290,[1]ESTEJEFGASAPL.RPT!$A$1:$H$531,7,FALSE)</f>
        <v>320</v>
      </c>
      <c r="H290" s="9" t="str">
        <f>VLOOKUP(A290,[1]ESTEJEFGASAPL.RPT!$A$1:$H$531,8,FALSE)</f>
        <v>206</v>
      </c>
      <c r="I290" s="10">
        <f>VLOOKUP(A290,[2]ESTEJEFGASAPL.RPT!$A$1:$J$553,7,FALSE)</f>
        <v>8000</v>
      </c>
      <c r="J290" s="10">
        <f>VLOOKUP($A290,[2]ESTEJEFGASAPL.RPT!$A$1:$J$553,8,FALSE)</f>
        <v>-2500</v>
      </c>
      <c r="K290" s="10">
        <f>VLOOKUP($A290,[2]ESTEJEFGASAPL.RPT!$A$1:$J$553,9,FALSE)</f>
        <v>5500</v>
      </c>
      <c r="L290" s="10">
        <f>VLOOKUP($A290,[2]ESTEJEFGASAPL.RPT!$A$1:$J$553,10,FALSE)</f>
        <v>3005.58</v>
      </c>
    </row>
    <row r="291" spans="1:12" ht="15" x14ac:dyDescent="0.25">
      <c r="A291" s="1" t="str">
        <f t="shared" si="4"/>
        <v>A320221200</v>
      </c>
      <c r="B291" s="8" t="s">
        <v>5</v>
      </c>
      <c r="C291" s="8" t="s">
        <v>297</v>
      </c>
      <c r="D291" s="8" t="s">
        <v>233</v>
      </c>
      <c r="E291" s="8" t="s">
        <v>35</v>
      </c>
      <c r="F291" s="9" t="str">
        <f>VLOOKUP(A291,[1]ESTEJEFGASAPL.RPT!$A$1:$H$531,6,FALSE)</f>
        <v>A</v>
      </c>
      <c r="G291" s="9" t="str">
        <f>VLOOKUP(A291,[1]ESTEJEFGASAPL.RPT!$A$1:$H$531,7,FALSE)</f>
        <v>320</v>
      </c>
      <c r="H291" s="9" t="str">
        <f>VLOOKUP(A291,[1]ESTEJEFGASAPL.RPT!$A$1:$H$531,8,FALSE)</f>
        <v>212</v>
      </c>
      <c r="I291" s="10">
        <f>VLOOKUP(A291,[2]ESTEJEFGASAPL.RPT!$A$1:$J$553,7,FALSE)</f>
        <v>2000</v>
      </c>
      <c r="J291" s="10">
        <f>VLOOKUP($A291,[2]ESTEJEFGASAPL.RPT!$A$1:$J$553,8,FALSE)</f>
        <v>0</v>
      </c>
      <c r="K291" s="10">
        <f>VLOOKUP($A291,[2]ESTEJEFGASAPL.RPT!$A$1:$J$553,9,FALSE)</f>
        <v>2000</v>
      </c>
      <c r="L291" s="10">
        <f>VLOOKUP($A291,[2]ESTEJEFGASAPL.RPT!$A$1:$J$553,10,FALSE)</f>
        <v>1661.94</v>
      </c>
    </row>
    <row r="292" spans="1:12" ht="15" x14ac:dyDescent="0.25">
      <c r="A292" s="1" t="str">
        <f t="shared" si="4"/>
        <v>A320222100</v>
      </c>
      <c r="B292" s="8" t="s">
        <v>5</v>
      </c>
      <c r="C292" s="8" t="s">
        <v>297</v>
      </c>
      <c r="D292" s="8" t="s">
        <v>231</v>
      </c>
      <c r="E292" s="8" t="s">
        <v>38</v>
      </c>
      <c r="F292" s="9" t="str">
        <f>VLOOKUP(A292,[1]ESTEJEFGASAPL.RPT!$A$1:$H$531,6,FALSE)</f>
        <v>A</v>
      </c>
      <c r="G292" s="9" t="str">
        <f>VLOOKUP(A292,[1]ESTEJEFGASAPL.RPT!$A$1:$H$531,7,FALSE)</f>
        <v>320</v>
      </c>
      <c r="H292" s="9" t="str">
        <f>VLOOKUP(A292,[1]ESTEJEFGASAPL.RPT!$A$1:$H$531,8,FALSE)</f>
        <v>221</v>
      </c>
      <c r="I292" s="10">
        <f>VLOOKUP(A292,[2]ESTEJEFGASAPL.RPT!$A$1:$J$553,7,FALSE)</f>
        <v>102000</v>
      </c>
      <c r="J292" s="10">
        <f>VLOOKUP($A292,[2]ESTEJEFGASAPL.RPT!$A$1:$J$553,8,FALSE)</f>
        <v>0</v>
      </c>
      <c r="K292" s="10">
        <f>VLOOKUP($A292,[2]ESTEJEFGASAPL.RPT!$A$1:$J$553,9,FALSE)</f>
        <v>102000</v>
      </c>
      <c r="L292" s="10">
        <f>VLOOKUP($A292,[2]ESTEJEFGASAPL.RPT!$A$1:$J$553,10,FALSE)</f>
        <v>135230.15</v>
      </c>
    </row>
    <row r="293" spans="1:12" ht="15" x14ac:dyDescent="0.25">
      <c r="A293" s="1" t="str">
        <f t="shared" si="4"/>
        <v>A320222101</v>
      </c>
      <c r="B293" s="8" t="s">
        <v>5</v>
      </c>
      <c r="C293" s="8" t="s">
        <v>297</v>
      </c>
      <c r="D293" s="8" t="s">
        <v>230</v>
      </c>
      <c r="E293" s="8" t="s">
        <v>39</v>
      </c>
      <c r="F293" s="9" t="str">
        <f>VLOOKUP(A293,[1]ESTEJEFGASAPL.RPT!$A$1:$H$531,6,FALSE)</f>
        <v>A</v>
      </c>
      <c r="G293" s="9" t="str">
        <f>VLOOKUP(A293,[1]ESTEJEFGASAPL.RPT!$A$1:$H$531,7,FALSE)</f>
        <v>320</v>
      </c>
      <c r="H293" s="9" t="str">
        <f>VLOOKUP(A293,[1]ESTEJEFGASAPL.RPT!$A$1:$H$531,8,FALSE)</f>
        <v>221</v>
      </c>
      <c r="I293" s="10">
        <f>VLOOKUP(A293,[2]ESTEJEFGASAPL.RPT!$A$1:$J$553,7,FALSE)</f>
        <v>48000</v>
      </c>
      <c r="J293" s="10">
        <f>VLOOKUP($A293,[2]ESTEJEFGASAPL.RPT!$A$1:$J$553,8,FALSE)</f>
        <v>-9000</v>
      </c>
      <c r="K293" s="10">
        <f>VLOOKUP($A293,[2]ESTEJEFGASAPL.RPT!$A$1:$J$553,9,FALSE)</f>
        <v>39000</v>
      </c>
      <c r="L293" s="10">
        <f>VLOOKUP($A293,[2]ESTEJEFGASAPL.RPT!$A$1:$J$553,10,FALSE)</f>
        <v>15000.12</v>
      </c>
    </row>
    <row r="294" spans="1:12" ht="15" x14ac:dyDescent="0.25">
      <c r="A294" s="1" t="str">
        <f t="shared" si="4"/>
        <v>A320222102</v>
      </c>
      <c r="B294" s="8" t="s">
        <v>5</v>
      </c>
      <c r="C294" s="8" t="s">
        <v>297</v>
      </c>
      <c r="D294" s="8" t="s">
        <v>296</v>
      </c>
      <c r="E294" s="8" t="s">
        <v>60</v>
      </c>
      <c r="F294" s="9" t="str">
        <f>VLOOKUP(A294,[1]ESTEJEFGASAPL.RPT!$A$1:$H$531,6,FALSE)</f>
        <v>A</v>
      </c>
      <c r="G294" s="9" t="str">
        <f>VLOOKUP(A294,[1]ESTEJEFGASAPL.RPT!$A$1:$H$531,7,FALSE)</f>
        <v>320</v>
      </c>
      <c r="H294" s="9" t="str">
        <f>VLOOKUP(A294,[1]ESTEJEFGASAPL.RPT!$A$1:$H$531,8,FALSE)</f>
        <v>221</v>
      </c>
      <c r="I294" s="10">
        <f>VLOOKUP(A294,[2]ESTEJEFGASAPL.RPT!$A$1:$J$553,7,FALSE)</f>
        <v>240000</v>
      </c>
      <c r="J294" s="10">
        <f>VLOOKUP($A294,[2]ESTEJEFGASAPL.RPT!$A$1:$J$553,8,FALSE)</f>
        <v>-40000</v>
      </c>
      <c r="K294" s="10">
        <f>VLOOKUP($A294,[2]ESTEJEFGASAPL.RPT!$A$1:$J$553,9,FALSE)</f>
        <v>200000</v>
      </c>
      <c r="L294" s="10">
        <f>VLOOKUP($A294,[2]ESTEJEFGASAPL.RPT!$A$1:$J$553,10,FALSE)</f>
        <v>113799.3</v>
      </c>
    </row>
    <row r="295" spans="1:12" ht="15" x14ac:dyDescent="0.25">
      <c r="A295" s="1" t="str">
        <f t="shared" si="4"/>
        <v>A320222200</v>
      </c>
      <c r="B295" s="8" t="s">
        <v>5</v>
      </c>
      <c r="C295" s="8" t="s">
        <v>297</v>
      </c>
      <c r="D295" s="8" t="s">
        <v>228</v>
      </c>
      <c r="E295" s="8" t="s">
        <v>44</v>
      </c>
      <c r="F295" s="9" t="str">
        <f>VLOOKUP(A295,[1]ESTEJEFGASAPL.RPT!$A$1:$H$531,6,FALSE)</f>
        <v>A</v>
      </c>
      <c r="G295" s="9" t="str">
        <f>VLOOKUP(A295,[1]ESTEJEFGASAPL.RPT!$A$1:$H$531,7,FALSE)</f>
        <v>320</v>
      </c>
      <c r="H295" s="9" t="str">
        <f>VLOOKUP(A295,[1]ESTEJEFGASAPL.RPT!$A$1:$H$531,8,FALSE)</f>
        <v>222</v>
      </c>
      <c r="I295" s="10">
        <f>VLOOKUP(A295,[2]ESTEJEFGASAPL.RPT!$A$1:$J$553,7,FALSE)</f>
        <v>350</v>
      </c>
      <c r="J295" s="10">
        <f>VLOOKUP($A295,[2]ESTEJEFGASAPL.RPT!$A$1:$J$553,8,FALSE)</f>
        <v>0</v>
      </c>
      <c r="K295" s="10">
        <f>VLOOKUP($A295,[2]ESTEJEFGASAPL.RPT!$A$1:$J$553,9,FALSE)</f>
        <v>350</v>
      </c>
      <c r="L295" s="10">
        <f>VLOOKUP($A295,[2]ESTEJEFGASAPL.RPT!$A$1:$J$553,10,FALSE)</f>
        <v>275.54000000000002</v>
      </c>
    </row>
    <row r="296" spans="1:12" ht="15" x14ac:dyDescent="0.25">
      <c r="A296" s="1" t="str">
        <f t="shared" si="4"/>
        <v>A320222699</v>
      </c>
      <c r="B296" s="8" t="s">
        <v>5</v>
      </c>
      <c r="C296" s="8" t="s">
        <v>297</v>
      </c>
      <c r="D296" s="8" t="s">
        <v>203</v>
      </c>
      <c r="E296" s="8" t="s">
        <v>83</v>
      </c>
      <c r="F296" s="9" t="str">
        <f>VLOOKUP(A296,[1]ESTEJEFGASAPL.RPT!$A$1:$H$531,6,FALSE)</f>
        <v>A</v>
      </c>
      <c r="G296" s="9" t="str">
        <f>VLOOKUP(A296,[1]ESTEJEFGASAPL.RPT!$A$1:$H$531,7,FALSE)</f>
        <v>320</v>
      </c>
      <c r="H296" s="9" t="str">
        <f>VLOOKUP(A296,[1]ESTEJEFGASAPL.RPT!$A$1:$H$531,8,FALSE)</f>
        <v>226</v>
      </c>
      <c r="I296" s="10">
        <f>VLOOKUP(A296,[2]ESTEJEFGASAPL.RPT!$A$1:$J$553,7,FALSE)</f>
        <v>2400</v>
      </c>
      <c r="J296" s="10">
        <f>VLOOKUP($A296,[2]ESTEJEFGASAPL.RPT!$A$1:$J$553,8,FALSE)</f>
        <v>0</v>
      </c>
      <c r="K296" s="10">
        <f>VLOOKUP($A296,[2]ESTEJEFGASAPL.RPT!$A$1:$J$553,9,FALSE)</f>
        <v>2400</v>
      </c>
      <c r="L296" s="10">
        <f>VLOOKUP($A296,[2]ESTEJEFGASAPL.RPT!$A$1:$J$553,10,FALSE)</f>
        <v>0</v>
      </c>
    </row>
    <row r="297" spans="1:12" ht="15" x14ac:dyDescent="0.25">
      <c r="A297" s="1" t="str">
        <f t="shared" si="4"/>
        <v>A320222718</v>
      </c>
      <c r="B297" s="8" t="s">
        <v>5</v>
      </c>
      <c r="C297" s="8" t="s">
        <v>297</v>
      </c>
      <c r="D297" s="8" t="s">
        <v>220</v>
      </c>
      <c r="E297" s="8" t="s">
        <v>61</v>
      </c>
      <c r="F297" s="9" t="str">
        <f>VLOOKUP(A297,[1]ESTEJEFGASAPL.RPT!$A$1:$H$531,6,FALSE)</f>
        <v>A</v>
      </c>
      <c r="G297" s="9" t="str">
        <f>VLOOKUP(A297,[1]ESTEJEFGASAPL.RPT!$A$1:$H$531,7,FALSE)</f>
        <v>320</v>
      </c>
      <c r="H297" s="9" t="str">
        <f>VLOOKUP(A297,[1]ESTEJEFGASAPL.RPT!$A$1:$H$531,8,FALSE)</f>
        <v>227</v>
      </c>
      <c r="I297" s="10">
        <f>VLOOKUP(A297,[2]ESTEJEFGASAPL.RPT!$A$1:$J$553,7,FALSE)</f>
        <v>7550</v>
      </c>
      <c r="J297" s="10">
        <f>VLOOKUP($A297,[2]ESTEJEFGASAPL.RPT!$A$1:$J$553,8,FALSE)</f>
        <v>0</v>
      </c>
      <c r="K297" s="10">
        <f>VLOOKUP($A297,[2]ESTEJEFGASAPL.RPT!$A$1:$J$553,9,FALSE)</f>
        <v>7550</v>
      </c>
      <c r="L297" s="10">
        <f>VLOOKUP($A297,[2]ESTEJEFGASAPL.RPT!$A$1:$J$553,10,FALSE)</f>
        <v>2510.8000000000002</v>
      </c>
    </row>
    <row r="298" spans="1:12" ht="15" x14ac:dyDescent="0.25">
      <c r="A298" s="1" t="str">
        <f t="shared" si="4"/>
        <v>A320222719</v>
      </c>
      <c r="B298" s="8" t="s">
        <v>5</v>
      </c>
      <c r="C298" s="8" t="s">
        <v>297</v>
      </c>
      <c r="D298" s="8" t="s">
        <v>219</v>
      </c>
      <c r="E298" s="8" t="s">
        <v>48</v>
      </c>
      <c r="F298" s="9" t="str">
        <f>VLOOKUP(A298,[1]ESTEJEFGASAPL.RPT!$A$1:$H$531,6,FALSE)</f>
        <v>A</v>
      </c>
      <c r="G298" s="9" t="str">
        <f>VLOOKUP(A298,[1]ESTEJEFGASAPL.RPT!$A$1:$H$531,7,FALSE)</f>
        <v>320</v>
      </c>
      <c r="H298" s="9" t="str">
        <f>VLOOKUP(A298,[1]ESTEJEFGASAPL.RPT!$A$1:$H$531,8,FALSE)</f>
        <v>227</v>
      </c>
      <c r="I298" s="10">
        <f>VLOOKUP(A298,[2]ESTEJEFGASAPL.RPT!$A$1:$J$553,7,FALSE)</f>
        <v>15000</v>
      </c>
      <c r="J298" s="10">
        <f>VLOOKUP($A298,[2]ESTEJEFGASAPL.RPT!$A$1:$J$553,8,FALSE)</f>
        <v>0</v>
      </c>
      <c r="K298" s="10">
        <f>VLOOKUP($A298,[2]ESTEJEFGASAPL.RPT!$A$1:$J$553,9,FALSE)</f>
        <v>15000</v>
      </c>
      <c r="L298" s="10">
        <f>VLOOKUP($A298,[2]ESTEJEFGASAPL.RPT!$A$1:$J$553,10,FALSE)</f>
        <v>10657.22</v>
      </c>
    </row>
    <row r="299" spans="1:12" ht="15" x14ac:dyDescent="0.25">
      <c r="A299" s="1" t="str">
        <f t="shared" si="4"/>
        <v>A320313000</v>
      </c>
      <c r="B299" s="8" t="s">
        <v>5</v>
      </c>
      <c r="C299" s="8" t="s">
        <v>295</v>
      </c>
      <c r="D299" s="8" t="s">
        <v>194</v>
      </c>
      <c r="E299" s="8" t="s">
        <v>53</v>
      </c>
      <c r="F299" s="9">
        <f>VLOOKUP(A299,[1]ESTEJEFGASAPL.RPT!$A$1:$H$531,6,FALSE)</f>
        <v>0</v>
      </c>
      <c r="G299" s="9" t="str">
        <f>VLOOKUP(A299,[1]ESTEJEFGASAPL.RPT!$A$1:$H$531,7,FALSE)</f>
        <v>3</v>
      </c>
      <c r="H299" s="9" t="str">
        <f>VLOOKUP(A299,[1]ESTEJEFGASAPL.RPT!$A$1:$H$531,8,FALSE)</f>
        <v>1</v>
      </c>
      <c r="I299" s="10">
        <f>VLOOKUP(A299,[2]ESTEJEFGASAPL.RPT!$A$1:$J$553,7,FALSE)</f>
        <v>22000</v>
      </c>
      <c r="J299" s="10">
        <f>VLOOKUP($A299,[2]ESTEJEFGASAPL.RPT!$A$1:$J$553,8,FALSE)</f>
        <v>0</v>
      </c>
      <c r="K299" s="10">
        <f>VLOOKUP($A299,[2]ESTEJEFGASAPL.RPT!$A$1:$J$553,9,FALSE)</f>
        <v>22000</v>
      </c>
      <c r="L299" s="10">
        <f>VLOOKUP($A299,[2]ESTEJEFGASAPL.RPT!$A$1:$J$553,10,FALSE)</f>
        <v>17086.95</v>
      </c>
    </row>
    <row r="300" spans="1:12" ht="15" x14ac:dyDescent="0.25">
      <c r="A300" s="1" t="str">
        <f t="shared" si="4"/>
        <v>A320313002</v>
      </c>
      <c r="B300" s="8" t="s">
        <v>5</v>
      </c>
      <c r="C300" s="8" t="s">
        <v>295</v>
      </c>
      <c r="D300" s="8" t="s">
        <v>193</v>
      </c>
      <c r="E300" s="8" t="s">
        <v>54</v>
      </c>
      <c r="F300" s="9">
        <f>VLOOKUP(A300,[1]ESTEJEFGASAPL.RPT!$A$1:$H$531,6,FALSE)</f>
        <v>0</v>
      </c>
      <c r="G300" s="9" t="str">
        <f>VLOOKUP(A300,[1]ESTEJEFGASAPL.RPT!$A$1:$H$531,7,FALSE)</f>
        <v>3</v>
      </c>
      <c r="H300" s="9" t="str">
        <f>VLOOKUP(A300,[1]ESTEJEFGASAPL.RPT!$A$1:$H$531,8,FALSE)</f>
        <v>1</v>
      </c>
      <c r="I300" s="10">
        <f>VLOOKUP(A300,[2]ESTEJEFGASAPL.RPT!$A$1:$J$553,7,FALSE)</f>
        <v>3000</v>
      </c>
      <c r="J300" s="10">
        <f>VLOOKUP($A300,[2]ESTEJEFGASAPL.RPT!$A$1:$J$553,8,FALSE)</f>
        <v>0</v>
      </c>
      <c r="K300" s="10">
        <f>VLOOKUP($A300,[2]ESTEJEFGASAPL.RPT!$A$1:$J$553,9,FALSE)</f>
        <v>3000</v>
      </c>
      <c r="L300" s="10">
        <f>VLOOKUP($A300,[2]ESTEJEFGASAPL.RPT!$A$1:$J$553,10,FALSE)</f>
        <v>2404.5</v>
      </c>
    </row>
    <row r="301" spans="1:12" ht="15" x14ac:dyDescent="0.25">
      <c r="A301" s="1" t="str">
        <f t="shared" si="4"/>
        <v>A320315000</v>
      </c>
      <c r="B301" s="8" t="s">
        <v>5</v>
      </c>
      <c r="C301" s="8" t="s">
        <v>295</v>
      </c>
      <c r="D301" s="8" t="s">
        <v>192</v>
      </c>
      <c r="E301" s="8" t="s">
        <v>24</v>
      </c>
      <c r="F301" s="9">
        <f>VLOOKUP(A301,[1]ESTEJEFGASAPL.RPT!$A$1:$H$531,6,FALSE)</f>
        <v>0</v>
      </c>
      <c r="G301" s="9" t="str">
        <f>VLOOKUP(A301,[1]ESTEJEFGASAPL.RPT!$A$1:$H$531,7,FALSE)</f>
        <v>3</v>
      </c>
      <c r="H301" s="9" t="str">
        <f>VLOOKUP(A301,[1]ESTEJEFGASAPL.RPT!$A$1:$H$531,8,FALSE)</f>
        <v>1</v>
      </c>
      <c r="I301" s="10">
        <f>VLOOKUP(A301,[2]ESTEJEFGASAPL.RPT!$A$1:$J$553,7,FALSE)</f>
        <v>5000</v>
      </c>
      <c r="J301" s="10">
        <f>VLOOKUP($A301,[2]ESTEJEFGASAPL.RPT!$A$1:$J$553,8,FALSE)</f>
        <v>0</v>
      </c>
      <c r="K301" s="10">
        <f>VLOOKUP($A301,[2]ESTEJEFGASAPL.RPT!$A$1:$J$553,9,FALSE)</f>
        <v>5000</v>
      </c>
      <c r="L301" s="10">
        <f>VLOOKUP($A301,[2]ESTEJEFGASAPL.RPT!$A$1:$J$553,10,FALSE)</f>
        <v>2599.34</v>
      </c>
    </row>
    <row r="302" spans="1:12" ht="15" x14ac:dyDescent="0.25">
      <c r="A302" s="1" t="str">
        <f t="shared" si="4"/>
        <v>A320316000</v>
      </c>
      <c r="B302" s="8" t="s">
        <v>5</v>
      </c>
      <c r="C302" s="8" t="s">
        <v>295</v>
      </c>
      <c r="D302" s="8" t="s">
        <v>190</v>
      </c>
      <c r="E302" s="8" t="s">
        <v>27</v>
      </c>
      <c r="F302" s="9">
        <f>VLOOKUP(A302,[1]ESTEJEFGASAPL.RPT!$A$1:$H$531,6,FALSE)</f>
        <v>0</v>
      </c>
      <c r="G302" s="9" t="str">
        <f>VLOOKUP(A302,[1]ESTEJEFGASAPL.RPT!$A$1:$H$531,7,FALSE)</f>
        <v>3</v>
      </c>
      <c r="H302" s="9" t="str">
        <f>VLOOKUP(A302,[1]ESTEJEFGASAPL.RPT!$A$1:$H$531,8,FALSE)</f>
        <v>1</v>
      </c>
      <c r="I302" s="10">
        <f>VLOOKUP(A302,[2]ESTEJEFGASAPL.RPT!$A$1:$J$553,7,FALSE)</f>
        <v>9000</v>
      </c>
      <c r="J302" s="10">
        <f>VLOOKUP($A302,[2]ESTEJEFGASAPL.RPT!$A$1:$J$553,8,FALSE)</f>
        <v>0</v>
      </c>
      <c r="K302" s="10">
        <f>VLOOKUP($A302,[2]ESTEJEFGASAPL.RPT!$A$1:$J$553,9,FALSE)</f>
        <v>9000</v>
      </c>
      <c r="L302" s="10">
        <f>VLOOKUP($A302,[2]ESTEJEFGASAPL.RPT!$A$1:$J$553,10,FALSE)</f>
        <v>5668.92</v>
      </c>
    </row>
    <row r="303" spans="1:12" ht="15" x14ac:dyDescent="0.25">
      <c r="A303" s="1" t="str">
        <f t="shared" si="4"/>
        <v>A320316204</v>
      </c>
      <c r="B303" s="8" t="s">
        <v>5</v>
      </c>
      <c r="C303" s="8" t="s">
        <v>295</v>
      </c>
      <c r="D303" s="8" t="s">
        <v>188</v>
      </c>
      <c r="E303" s="8" t="s">
        <v>29</v>
      </c>
      <c r="F303" s="9">
        <f>VLOOKUP(A303,[1]ESTEJEFGASAPL.RPT!$A$1:$H$531,6,FALSE)</f>
        <v>0</v>
      </c>
      <c r="G303" s="9" t="str">
        <f>VLOOKUP(A303,[1]ESTEJEFGASAPL.RPT!$A$1:$H$531,7,FALSE)</f>
        <v>3</v>
      </c>
      <c r="H303" s="9" t="str">
        <f>VLOOKUP(A303,[1]ESTEJEFGASAPL.RPT!$A$1:$H$531,8,FALSE)</f>
        <v>1</v>
      </c>
      <c r="I303" s="10">
        <f>VLOOKUP(A303,[2]ESTEJEFGASAPL.RPT!$A$1:$J$553,7,FALSE)</f>
        <v>1000</v>
      </c>
      <c r="J303" s="10">
        <f>VLOOKUP($A303,[2]ESTEJEFGASAPL.RPT!$A$1:$J$553,8,FALSE)</f>
        <v>0</v>
      </c>
      <c r="K303" s="10">
        <f>VLOOKUP($A303,[2]ESTEJEFGASAPL.RPT!$A$1:$J$553,9,FALSE)</f>
        <v>1000</v>
      </c>
      <c r="L303" s="10">
        <f>VLOOKUP($A303,[2]ESTEJEFGASAPL.RPT!$A$1:$J$553,10,FALSE)</f>
        <v>0</v>
      </c>
    </row>
    <row r="304" spans="1:12" ht="15" x14ac:dyDescent="0.25">
      <c r="A304" s="1" t="str">
        <f t="shared" si="4"/>
        <v>A320316205</v>
      </c>
      <c r="B304" s="8" t="s">
        <v>5</v>
      </c>
      <c r="C304" s="8" t="s">
        <v>295</v>
      </c>
      <c r="D304" s="8" t="s">
        <v>187</v>
      </c>
      <c r="E304" s="8" t="s">
        <v>30</v>
      </c>
      <c r="F304" s="9">
        <f>VLOOKUP(A304,[1]ESTEJEFGASAPL.RPT!$A$1:$H$531,6,FALSE)</f>
        <v>0</v>
      </c>
      <c r="G304" s="9" t="str">
        <f>VLOOKUP(A304,[1]ESTEJEFGASAPL.RPT!$A$1:$H$531,7,FALSE)</f>
        <v>3</v>
      </c>
      <c r="H304" s="9" t="str">
        <f>VLOOKUP(A304,[1]ESTEJEFGASAPL.RPT!$A$1:$H$531,8,FALSE)</f>
        <v>1</v>
      </c>
      <c r="I304" s="10">
        <f>VLOOKUP(A304,[2]ESTEJEFGASAPL.RPT!$A$1:$J$553,7,FALSE)</f>
        <v>50</v>
      </c>
      <c r="J304" s="10">
        <f>VLOOKUP($A304,[2]ESTEJEFGASAPL.RPT!$A$1:$J$553,8,FALSE)</f>
        <v>0</v>
      </c>
      <c r="K304" s="10">
        <f>VLOOKUP($A304,[2]ESTEJEFGASAPL.RPT!$A$1:$J$553,9,FALSE)</f>
        <v>50</v>
      </c>
      <c r="L304" s="10">
        <f>VLOOKUP($A304,[2]ESTEJEFGASAPL.RPT!$A$1:$J$553,10,FALSE)</f>
        <v>23.89</v>
      </c>
    </row>
    <row r="305" spans="1:12" ht="15" x14ac:dyDescent="0.25">
      <c r="A305" s="1" t="str">
        <f t="shared" si="4"/>
        <v>A320316209</v>
      </c>
      <c r="B305" s="8" t="s">
        <v>5</v>
      </c>
      <c r="C305" s="8" t="s">
        <v>295</v>
      </c>
      <c r="D305" s="8" t="s">
        <v>186</v>
      </c>
      <c r="E305" s="8" t="s">
        <v>31</v>
      </c>
      <c r="F305" s="9">
        <f>VLOOKUP(A305,[1]ESTEJEFGASAPL.RPT!$A$1:$H$531,6,FALSE)</f>
        <v>0</v>
      </c>
      <c r="G305" s="9" t="str">
        <f>VLOOKUP(A305,[1]ESTEJEFGASAPL.RPT!$A$1:$H$531,7,FALSE)</f>
        <v>3</v>
      </c>
      <c r="H305" s="9" t="str">
        <f>VLOOKUP(A305,[1]ESTEJEFGASAPL.RPT!$A$1:$H$531,8,FALSE)</f>
        <v>1</v>
      </c>
      <c r="I305" s="10">
        <f>VLOOKUP(A305,[2]ESTEJEFGASAPL.RPT!$A$1:$J$553,7,FALSE)</f>
        <v>50</v>
      </c>
      <c r="J305" s="10">
        <f>VLOOKUP($A305,[2]ESTEJEFGASAPL.RPT!$A$1:$J$553,8,FALSE)</f>
        <v>0</v>
      </c>
      <c r="K305" s="10">
        <f>VLOOKUP($A305,[2]ESTEJEFGASAPL.RPT!$A$1:$J$553,9,FALSE)</f>
        <v>50</v>
      </c>
      <c r="L305" s="10">
        <f>VLOOKUP($A305,[2]ESTEJEFGASAPL.RPT!$A$1:$J$553,10,FALSE)</f>
        <v>14.81</v>
      </c>
    </row>
    <row r="306" spans="1:12" ht="15" x14ac:dyDescent="0.25">
      <c r="A306" s="1" t="str">
        <f t="shared" si="4"/>
        <v>A320320600</v>
      </c>
      <c r="B306" s="8" t="s">
        <v>5</v>
      </c>
      <c r="C306" s="8" t="s">
        <v>295</v>
      </c>
      <c r="D306" s="8" t="s">
        <v>234</v>
      </c>
      <c r="E306" s="8" t="s">
        <v>34</v>
      </c>
      <c r="F306" s="9" t="str">
        <f>VLOOKUP(A306,[1]ESTEJEFGASAPL.RPT!$A$1:$H$531,6,FALSE)</f>
        <v>A</v>
      </c>
      <c r="G306" s="9" t="str">
        <f>VLOOKUP(A306,[1]ESTEJEFGASAPL.RPT!$A$1:$H$531,7,FALSE)</f>
        <v>320</v>
      </c>
      <c r="H306" s="9" t="str">
        <f>VLOOKUP(A306,[1]ESTEJEFGASAPL.RPT!$A$1:$H$531,8,FALSE)</f>
        <v>206</v>
      </c>
      <c r="I306" s="10">
        <f>VLOOKUP(A306,[2]ESTEJEFGASAPL.RPT!$A$1:$J$553,7,FALSE)</f>
        <v>500</v>
      </c>
      <c r="J306" s="10">
        <f>VLOOKUP($A306,[2]ESTEJEFGASAPL.RPT!$A$1:$J$553,8,FALSE)</f>
        <v>0</v>
      </c>
      <c r="K306" s="10">
        <f>VLOOKUP($A306,[2]ESTEJEFGASAPL.RPT!$A$1:$J$553,9,FALSE)</f>
        <v>500</v>
      </c>
      <c r="L306" s="10">
        <f>VLOOKUP($A306,[2]ESTEJEFGASAPL.RPT!$A$1:$J$553,10,FALSE)</f>
        <v>190.04</v>
      </c>
    </row>
    <row r="307" spans="1:12" ht="15" x14ac:dyDescent="0.25">
      <c r="A307" s="1" t="str">
        <f t="shared" si="4"/>
        <v>A320321200</v>
      </c>
      <c r="B307" s="8" t="s">
        <v>5</v>
      </c>
      <c r="C307" s="8" t="s">
        <v>295</v>
      </c>
      <c r="D307" s="8" t="s">
        <v>233</v>
      </c>
      <c r="E307" s="8" t="s">
        <v>35</v>
      </c>
      <c r="F307" s="9" t="str">
        <f>VLOOKUP(A307,[1]ESTEJEFGASAPL.RPT!$A$1:$H$531,6,FALSE)</f>
        <v>A</v>
      </c>
      <c r="G307" s="9" t="str">
        <f>VLOOKUP(A307,[1]ESTEJEFGASAPL.RPT!$A$1:$H$531,7,FALSE)</f>
        <v>320</v>
      </c>
      <c r="H307" s="9" t="str">
        <f>VLOOKUP(A307,[1]ESTEJEFGASAPL.RPT!$A$1:$H$531,8,FALSE)</f>
        <v>212</v>
      </c>
      <c r="I307" s="10">
        <f>VLOOKUP(A307,[2]ESTEJEFGASAPL.RPT!$A$1:$J$553,7,FALSE)</f>
        <v>2000</v>
      </c>
      <c r="J307" s="10">
        <f>VLOOKUP($A307,[2]ESTEJEFGASAPL.RPT!$A$1:$J$553,8,FALSE)</f>
        <v>0</v>
      </c>
      <c r="K307" s="10">
        <f>VLOOKUP($A307,[2]ESTEJEFGASAPL.RPT!$A$1:$J$553,9,FALSE)</f>
        <v>2000</v>
      </c>
      <c r="L307" s="10">
        <f>VLOOKUP($A307,[2]ESTEJEFGASAPL.RPT!$A$1:$J$553,10,FALSE)</f>
        <v>154.28</v>
      </c>
    </row>
    <row r="308" spans="1:12" ht="15" x14ac:dyDescent="0.25">
      <c r="A308" s="1" t="str">
        <f t="shared" si="4"/>
        <v>A320322100</v>
      </c>
      <c r="B308" s="8" t="s">
        <v>5</v>
      </c>
      <c r="C308" s="8" t="s">
        <v>295</v>
      </c>
      <c r="D308" s="8" t="s">
        <v>231</v>
      </c>
      <c r="E308" s="8" t="s">
        <v>38</v>
      </c>
      <c r="F308" s="9" t="str">
        <f>VLOOKUP(A308,[1]ESTEJEFGASAPL.RPT!$A$1:$H$531,6,FALSE)</f>
        <v>A</v>
      </c>
      <c r="G308" s="9" t="str">
        <f>VLOOKUP(A308,[1]ESTEJEFGASAPL.RPT!$A$1:$H$531,7,FALSE)</f>
        <v>320</v>
      </c>
      <c r="H308" s="9" t="str">
        <f>VLOOKUP(A308,[1]ESTEJEFGASAPL.RPT!$A$1:$H$531,8,FALSE)</f>
        <v>221</v>
      </c>
      <c r="I308" s="10">
        <f>VLOOKUP(A308,[2]ESTEJEFGASAPL.RPT!$A$1:$J$553,7,FALSE)</f>
        <v>6400</v>
      </c>
      <c r="J308" s="10">
        <f>VLOOKUP($A308,[2]ESTEJEFGASAPL.RPT!$A$1:$J$553,8,FALSE)</f>
        <v>-6300</v>
      </c>
      <c r="K308" s="10">
        <f>VLOOKUP($A308,[2]ESTEJEFGASAPL.RPT!$A$1:$J$553,9,FALSE)</f>
        <v>100</v>
      </c>
      <c r="L308" s="10">
        <f>VLOOKUP($A308,[2]ESTEJEFGASAPL.RPT!$A$1:$J$553,10,FALSE)</f>
        <v>0</v>
      </c>
    </row>
    <row r="309" spans="1:12" ht="15" x14ac:dyDescent="0.25">
      <c r="A309" s="1" t="str">
        <f t="shared" si="4"/>
        <v>A320322101</v>
      </c>
      <c r="B309" s="8" t="s">
        <v>5</v>
      </c>
      <c r="C309" s="8" t="s">
        <v>295</v>
      </c>
      <c r="D309" s="8" t="s">
        <v>230</v>
      </c>
      <c r="E309" s="8" t="s">
        <v>39</v>
      </c>
      <c r="F309" s="9" t="str">
        <f>VLOOKUP(A309,[1]ESTEJEFGASAPL.RPT!$A$1:$H$531,6,FALSE)</f>
        <v>A</v>
      </c>
      <c r="G309" s="9" t="str">
        <f>VLOOKUP(A309,[1]ESTEJEFGASAPL.RPT!$A$1:$H$531,7,FALSE)</f>
        <v>320</v>
      </c>
      <c r="H309" s="9" t="str">
        <f>VLOOKUP(A309,[1]ESTEJEFGASAPL.RPT!$A$1:$H$531,8,FALSE)</f>
        <v>221</v>
      </c>
      <c r="I309" s="10">
        <f>VLOOKUP(A309,[2]ESTEJEFGASAPL.RPT!$A$1:$J$553,7,FALSE)</f>
        <v>3700</v>
      </c>
      <c r="J309" s="10">
        <f>VLOOKUP($A309,[2]ESTEJEFGASAPL.RPT!$A$1:$J$553,8,FALSE)</f>
        <v>-1500</v>
      </c>
      <c r="K309" s="10">
        <f>VLOOKUP($A309,[2]ESTEJEFGASAPL.RPT!$A$1:$J$553,9,FALSE)</f>
        <v>2200</v>
      </c>
      <c r="L309" s="10">
        <f>VLOOKUP($A309,[2]ESTEJEFGASAPL.RPT!$A$1:$J$553,10,FALSE)</f>
        <v>764.41</v>
      </c>
    </row>
    <row r="310" spans="1:12" ht="15" x14ac:dyDescent="0.25">
      <c r="A310" s="1" t="str">
        <f t="shared" si="4"/>
        <v>A320322102</v>
      </c>
      <c r="B310" s="8" t="s">
        <v>5</v>
      </c>
      <c r="C310" s="8" t="s">
        <v>295</v>
      </c>
      <c r="D310" s="8" t="s">
        <v>296</v>
      </c>
      <c r="E310" s="8" t="s">
        <v>60</v>
      </c>
      <c r="F310" s="9" t="str">
        <f>VLOOKUP(A310,[1]ESTEJEFGASAPL.RPT!$A$1:$H$531,6,FALSE)</f>
        <v>A</v>
      </c>
      <c r="G310" s="9" t="str">
        <f>VLOOKUP(A310,[1]ESTEJEFGASAPL.RPT!$A$1:$H$531,7,FALSE)</f>
        <v>320</v>
      </c>
      <c r="H310" s="9" t="str">
        <f>VLOOKUP(A310,[1]ESTEJEFGASAPL.RPT!$A$1:$H$531,8,FALSE)</f>
        <v>221</v>
      </c>
      <c r="I310" s="10">
        <f>VLOOKUP(A310,[2]ESTEJEFGASAPL.RPT!$A$1:$J$553,7,FALSE)</f>
        <v>2000</v>
      </c>
      <c r="J310" s="10">
        <f>VLOOKUP($A310,[2]ESTEJEFGASAPL.RPT!$A$1:$J$553,8,FALSE)</f>
        <v>-1990</v>
      </c>
      <c r="K310" s="10">
        <f>VLOOKUP($A310,[2]ESTEJEFGASAPL.RPT!$A$1:$J$553,9,FALSE)</f>
        <v>10</v>
      </c>
      <c r="L310" s="10">
        <f>VLOOKUP($A310,[2]ESTEJEFGASAPL.RPT!$A$1:$J$553,10,FALSE)</f>
        <v>0</v>
      </c>
    </row>
    <row r="311" spans="1:12" ht="15" x14ac:dyDescent="0.25">
      <c r="A311" s="1" t="str">
        <f t="shared" si="4"/>
        <v>A320322200</v>
      </c>
      <c r="B311" s="8" t="s">
        <v>5</v>
      </c>
      <c r="C311" s="8" t="s">
        <v>295</v>
      </c>
      <c r="D311" s="8" t="s">
        <v>228</v>
      </c>
      <c r="E311" s="8" t="s">
        <v>44</v>
      </c>
      <c r="F311" s="9" t="str">
        <f>VLOOKUP(A311,[1]ESTEJEFGASAPL.RPT!$A$1:$H$531,6,FALSE)</f>
        <v>A</v>
      </c>
      <c r="G311" s="9" t="str">
        <f>VLOOKUP(A311,[1]ESTEJEFGASAPL.RPT!$A$1:$H$531,7,FALSE)</f>
        <v>320</v>
      </c>
      <c r="H311" s="9" t="str">
        <f>VLOOKUP(A311,[1]ESTEJEFGASAPL.RPT!$A$1:$H$531,8,FALSE)</f>
        <v>222</v>
      </c>
      <c r="I311" s="10">
        <f>VLOOKUP(A311,[2]ESTEJEFGASAPL.RPT!$A$1:$J$553,7,FALSE)</f>
        <v>300</v>
      </c>
      <c r="J311" s="10">
        <f>VLOOKUP($A311,[2]ESTEJEFGASAPL.RPT!$A$1:$J$553,8,FALSE)</f>
        <v>0</v>
      </c>
      <c r="K311" s="10">
        <f>VLOOKUP($A311,[2]ESTEJEFGASAPL.RPT!$A$1:$J$553,9,FALSE)</f>
        <v>300</v>
      </c>
      <c r="L311" s="10">
        <f>VLOOKUP($A311,[2]ESTEJEFGASAPL.RPT!$A$1:$J$553,10,FALSE)</f>
        <v>388.17</v>
      </c>
    </row>
    <row r="312" spans="1:12" ht="15" x14ac:dyDescent="0.25">
      <c r="A312" s="1" t="str">
        <f t="shared" si="4"/>
        <v>A320322699</v>
      </c>
      <c r="B312" s="8" t="s">
        <v>5</v>
      </c>
      <c r="C312" s="8" t="s">
        <v>295</v>
      </c>
      <c r="D312" s="8" t="s">
        <v>203</v>
      </c>
      <c r="E312" s="8" t="s">
        <v>83</v>
      </c>
      <c r="F312" s="9" t="str">
        <f>VLOOKUP(A312,[1]ESTEJEFGASAPL.RPT!$A$1:$H$531,6,FALSE)</f>
        <v>A</v>
      </c>
      <c r="G312" s="9" t="str">
        <f>VLOOKUP(A312,[1]ESTEJEFGASAPL.RPT!$A$1:$H$531,7,FALSE)</f>
        <v>320</v>
      </c>
      <c r="H312" s="9" t="str">
        <f>VLOOKUP(A312,[1]ESTEJEFGASAPL.RPT!$A$1:$H$531,8,FALSE)</f>
        <v>226</v>
      </c>
      <c r="I312" s="10">
        <f>VLOOKUP(A312,[2]ESTEJEFGASAPL.RPT!$A$1:$J$553,7,FALSE)</f>
        <v>2000</v>
      </c>
      <c r="J312" s="10">
        <f>VLOOKUP($A312,[2]ESTEJEFGASAPL.RPT!$A$1:$J$553,8,FALSE)</f>
        <v>0</v>
      </c>
      <c r="K312" s="10">
        <f>VLOOKUP($A312,[2]ESTEJEFGASAPL.RPT!$A$1:$J$553,9,FALSE)</f>
        <v>2000</v>
      </c>
      <c r="L312" s="10">
        <f>VLOOKUP($A312,[2]ESTEJEFGASAPL.RPT!$A$1:$J$553,10,FALSE)</f>
        <v>0</v>
      </c>
    </row>
    <row r="313" spans="1:12" ht="15" x14ac:dyDescent="0.25">
      <c r="A313" s="1" t="str">
        <f t="shared" si="4"/>
        <v>A320322718</v>
      </c>
      <c r="B313" s="8" t="s">
        <v>5</v>
      </c>
      <c r="C313" s="8" t="s">
        <v>295</v>
      </c>
      <c r="D313" s="8" t="s">
        <v>220</v>
      </c>
      <c r="E313" s="8" t="s">
        <v>61</v>
      </c>
      <c r="F313" s="9" t="str">
        <f>VLOOKUP(A313,[1]ESTEJEFGASAPL.RPT!$A$1:$H$531,6,FALSE)</f>
        <v>A</v>
      </c>
      <c r="G313" s="9" t="str">
        <f>VLOOKUP(A313,[1]ESTEJEFGASAPL.RPT!$A$1:$H$531,7,FALSE)</f>
        <v>320</v>
      </c>
      <c r="H313" s="9" t="str">
        <f>VLOOKUP(A313,[1]ESTEJEFGASAPL.RPT!$A$1:$H$531,8,FALSE)</f>
        <v>227</v>
      </c>
      <c r="I313" s="10">
        <f>VLOOKUP(A313,[2]ESTEJEFGASAPL.RPT!$A$1:$J$553,7,FALSE)</f>
        <v>1500</v>
      </c>
      <c r="J313" s="10">
        <f>VLOOKUP($A313,[2]ESTEJEFGASAPL.RPT!$A$1:$J$553,8,FALSE)</f>
        <v>0</v>
      </c>
      <c r="K313" s="10">
        <f>VLOOKUP($A313,[2]ESTEJEFGASAPL.RPT!$A$1:$J$553,9,FALSE)</f>
        <v>1500</v>
      </c>
      <c r="L313" s="10">
        <f>VLOOKUP($A313,[2]ESTEJEFGASAPL.RPT!$A$1:$J$553,10,FALSE)</f>
        <v>423.04</v>
      </c>
    </row>
    <row r="314" spans="1:12" ht="15" x14ac:dyDescent="0.25">
      <c r="A314" s="1" t="str">
        <f t="shared" si="4"/>
        <v>A320322719</v>
      </c>
      <c r="B314" s="8" t="s">
        <v>5</v>
      </c>
      <c r="C314" s="8" t="s">
        <v>295</v>
      </c>
      <c r="D314" s="8" t="s">
        <v>219</v>
      </c>
      <c r="E314" s="8" t="s">
        <v>48</v>
      </c>
      <c r="F314" s="9" t="str">
        <f>VLOOKUP(A314,[1]ESTEJEFGASAPL.RPT!$A$1:$H$531,6,FALSE)</f>
        <v>A</v>
      </c>
      <c r="G314" s="9" t="str">
        <f>VLOOKUP(A314,[1]ESTEJEFGASAPL.RPT!$A$1:$H$531,7,FALSE)</f>
        <v>320</v>
      </c>
      <c r="H314" s="9" t="str">
        <f>VLOOKUP(A314,[1]ESTEJEFGASAPL.RPT!$A$1:$H$531,8,FALSE)</f>
        <v>227</v>
      </c>
      <c r="I314" s="10">
        <f>VLOOKUP(A314,[2]ESTEJEFGASAPL.RPT!$A$1:$J$553,7,FALSE)</f>
        <v>1500</v>
      </c>
      <c r="J314" s="10">
        <f>VLOOKUP($A314,[2]ESTEJEFGASAPL.RPT!$A$1:$J$553,8,FALSE)</f>
        <v>0</v>
      </c>
      <c r="K314" s="10">
        <f>VLOOKUP($A314,[2]ESTEJEFGASAPL.RPT!$A$1:$J$553,9,FALSE)</f>
        <v>1500</v>
      </c>
      <c r="L314" s="10">
        <f>VLOOKUP($A314,[2]ESTEJEFGASAPL.RPT!$A$1:$J$553,10,FALSE)</f>
        <v>1058.8499999999999</v>
      </c>
    </row>
    <row r="315" spans="1:12" ht="15" x14ac:dyDescent="0.25">
      <c r="A315" s="1" t="str">
        <f t="shared" si="4"/>
        <v>A320413000</v>
      </c>
      <c r="B315" s="8" t="s">
        <v>5</v>
      </c>
      <c r="C315" s="8" t="s">
        <v>293</v>
      </c>
      <c r="D315" s="8" t="s">
        <v>194</v>
      </c>
      <c r="E315" s="8" t="s">
        <v>53</v>
      </c>
      <c r="F315" s="9">
        <f>VLOOKUP(A315,[1]ESTEJEFGASAPL.RPT!$A$1:$H$531,6,FALSE)</f>
        <v>0</v>
      </c>
      <c r="G315" s="9" t="str">
        <f>VLOOKUP(A315,[1]ESTEJEFGASAPL.RPT!$A$1:$H$531,7,FALSE)</f>
        <v>3</v>
      </c>
      <c r="H315" s="9" t="str">
        <f>VLOOKUP(A315,[1]ESTEJEFGASAPL.RPT!$A$1:$H$531,8,FALSE)</f>
        <v>1</v>
      </c>
      <c r="I315" s="10">
        <f>VLOOKUP(A315,[2]ESTEJEFGASAPL.RPT!$A$1:$J$553,7,FALSE)</f>
        <v>316000</v>
      </c>
      <c r="J315" s="10">
        <f>VLOOKUP($A315,[2]ESTEJEFGASAPL.RPT!$A$1:$J$553,8,FALSE)</f>
        <v>0</v>
      </c>
      <c r="K315" s="10">
        <f>VLOOKUP($A315,[2]ESTEJEFGASAPL.RPT!$A$1:$J$553,9,FALSE)</f>
        <v>316000</v>
      </c>
      <c r="L315" s="10">
        <f>VLOOKUP($A315,[2]ESTEJEFGASAPL.RPT!$A$1:$J$553,10,FALSE)</f>
        <v>245358.51</v>
      </c>
    </row>
    <row r="316" spans="1:12" ht="15" x14ac:dyDescent="0.25">
      <c r="A316" s="1" t="str">
        <f t="shared" si="4"/>
        <v>A320413002</v>
      </c>
      <c r="B316" s="8" t="s">
        <v>5</v>
      </c>
      <c r="C316" s="8" t="s">
        <v>293</v>
      </c>
      <c r="D316" s="8" t="s">
        <v>193</v>
      </c>
      <c r="E316" s="8" t="s">
        <v>54</v>
      </c>
      <c r="F316" s="9">
        <f>VLOOKUP(A316,[1]ESTEJEFGASAPL.RPT!$A$1:$H$531,6,FALSE)</f>
        <v>0</v>
      </c>
      <c r="G316" s="9" t="str">
        <f>VLOOKUP(A316,[1]ESTEJEFGASAPL.RPT!$A$1:$H$531,7,FALSE)</f>
        <v>3</v>
      </c>
      <c r="H316" s="9" t="str">
        <f>VLOOKUP(A316,[1]ESTEJEFGASAPL.RPT!$A$1:$H$531,8,FALSE)</f>
        <v>1</v>
      </c>
      <c r="I316" s="10">
        <f>VLOOKUP(A316,[2]ESTEJEFGASAPL.RPT!$A$1:$J$553,7,FALSE)</f>
        <v>63000</v>
      </c>
      <c r="J316" s="10">
        <f>VLOOKUP($A316,[2]ESTEJEFGASAPL.RPT!$A$1:$J$553,8,FALSE)</f>
        <v>0</v>
      </c>
      <c r="K316" s="10">
        <f>VLOOKUP($A316,[2]ESTEJEFGASAPL.RPT!$A$1:$J$553,9,FALSE)</f>
        <v>63000</v>
      </c>
      <c r="L316" s="10">
        <f>VLOOKUP($A316,[2]ESTEJEFGASAPL.RPT!$A$1:$J$553,10,FALSE)</f>
        <v>44345.73</v>
      </c>
    </row>
    <row r="317" spans="1:12" ht="15" x14ac:dyDescent="0.25">
      <c r="A317" s="1" t="str">
        <f t="shared" si="4"/>
        <v>A320415000</v>
      </c>
      <c r="B317" s="8" t="s">
        <v>5</v>
      </c>
      <c r="C317" s="8" t="s">
        <v>293</v>
      </c>
      <c r="D317" s="8" t="s">
        <v>192</v>
      </c>
      <c r="E317" s="8" t="s">
        <v>24</v>
      </c>
      <c r="F317" s="9">
        <f>VLOOKUP(A317,[1]ESTEJEFGASAPL.RPT!$A$1:$H$531,6,FALSE)</f>
        <v>0</v>
      </c>
      <c r="G317" s="9" t="str">
        <f>VLOOKUP(A317,[1]ESTEJEFGASAPL.RPT!$A$1:$H$531,7,FALSE)</f>
        <v>3</v>
      </c>
      <c r="H317" s="9" t="str">
        <f>VLOOKUP(A317,[1]ESTEJEFGASAPL.RPT!$A$1:$H$531,8,FALSE)</f>
        <v>1</v>
      </c>
      <c r="I317" s="10">
        <f>VLOOKUP(A317,[2]ESTEJEFGASAPL.RPT!$A$1:$J$553,7,FALSE)</f>
        <v>75000</v>
      </c>
      <c r="J317" s="10">
        <f>VLOOKUP($A317,[2]ESTEJEFGASAPL.RPT!$A$1:$J$553,8,FALSE)</f>
        <v>0</v>
      </c>
      <c r="K317" s="10">
        <f>VLOOKUP($A317,[2]ESTEJEFGASAPL.RPT!$A$1:$J$553,9,FALSE)</f>
        <v>75000</v>
      </c>
      <c r="L317" s="10">
        <f>VLOOKUP($A317,[2]ESTEJEFGASAPL.RPT!$A$1:$J$553,10,FALSE)</f>
        <v>55758.92</v>
      </c>
    </row>
    <row r="318" spans="1:12" ht="15" x14ac:dyDescent="0.25">
      <c r="A318" s="1" t="str">
        <f t="shared" si="4"/>
        <v>A320416000</v>
      </c>
      <c r="B318" s="8" t="s">
        <v>5</v>
      </c>
      <c r="C318" s="8" t="s">
        <v>293</v>
      </c>
      <c r="D318" s="8" t="s">
        <v>190</v>
      </c>
      <c r="E318" s="8" t="s">
        <v>27</v>
      </c>
      <c r="F318" s="9">
        <f>VLOOKUP(A318,[1]ESTEJEFGASAPL.RPT!$A$1:$H$531,6,FALSE)</f>
        <v>0</v>
      </c>
      <c r="G318" s="9" t="str">
        <f>VLOOKUP(A318,[1]ESTEJEFGASAPL.RPT!$A$1:$H$531,7,FALSE)</f>
        <v>3</v>
      </c>
      <c r="H318" s="9" t="str">
        <f>VLOOKUP(A318,[1]ESTEJEFGASAPL.RPT!$A$1:$H$531,8,FALSE)</f>
        <v>1</v>
      </c>
      <c r="I318" s="10">
        <f>VLOOKUP(A318,[2]ESTEJEFGASAPL.RPT!$A$1:$J$553,7,FALSE)</f>
        <v>140000</v>
      </c>
      <c r="J318" s="10">
        <f>VLOOKUP($A318,[2]ESTEJEFGASAPL.RPT!$A$1:$J$553,8,FALSE)</f>
        <v>0</v>
      </c>
      <c r="K318" s="10">
        <f>VLOOKUP($A318,[2]ESTEJEFGASAPL.RPT!$A$1:$J$553,9,FALSE)</f>
        <v>140000</v>
      </c>
      <c r="L318" s="10">
        <f>VLOOKUP($A318,[2]ESTEJEFGASAPL.RPT!$A$1:$J$553,10,FALSE)</f>
        <v>88183.15</v>
      </c>
    </row>
    <row r="319" spans="1:12" ht="15" x14ac:dyDescent="0.25">
      <c r="A319" s="1" t="str">
        <f t="shared" si="4"/>
        <v>A320416204</v>
      </c>
      <c r="B319" s="8" t="s">
        <v>5</v>
      </c>
      <c r="C319" s="8" t="s">
        <v>293</v>
      </c>
      <c r="D319" s="8" t="s">
        <v>188</v>
      </c>
      <c r="E319" s="8" t="s">
        <v>29</v>
      </c>
      <c r="F319" s="9">
        <f>VLOOKUP(A319,[1]ESTEJEFGASAPL.RPT!$A$1:$H$531,6,FALSE)</f>
        <v>0</v>
      </c>
      <c r="G319" s="9" t="str">
        <f>VLOOKUP(A319,[1]ESTEJEFGASAPL.RPT!$A$1:$H$531,7,FALSE)</f>
        <v>3</v>
      </c>
      <c r="H319" s="9" t="str">
        <f>VLOOKUP(A319,[1]ESTEJEFGASAPL.RPT!$A$1:$H$531,8,FALSE)</f>
        <v>1</v>
      </c>
      <c r="I319" s="10">
        <f>VLOOKUP(A319,[2]ESTEJEFGASAPL.RPT!$A$1:$J$553,7,FALSE)</f>
        <v>10000</v>
      </c>
      <c r="J319" s="10">
        <f>VLOOKUP($A319,[2]ESTEJEFGASAPL.RPT!$A$1:$J$553,8,FALSE)</f>
        <v>0</v>
      </c>
      <c r="K319" s="10">
        <f>VLOOKUP($A319,[2]ESTEJEFGASAPL.RPT!$A$1:$J$553,9,FALSE)</f>
        <v>10000</v>
      </c>
      <c r="L319" s="10">
        <f>VLOOKUP($A319,[2]ESTEJEFGASAPL.RPT!$A$1:$J$553,10,FALSE)</f>
        <v>3022.74</v>
      </c>
    </row>
    <row r="320" spans="1:12" ht="15" x14ac:dyDescent="0.25">
      <c r="A320" s="1" t="str">
        <f t="shared" si="4"/>
        <v>A320416205</v>
      </c>
      <c r="B320" s="8" t="s">
        <v>5</v>
      </c>
      <c r="C320" s="8" t="s">
        <v>293</v>
      </c>
      <c r="D320" s="8" t="s">
        <v>187</v>
      </c>
      <c r="E320" s="8" t="s">
        <v>30</v>
      </c>
      <c r="F320" s="9">
        <f>VLOOKUP(A320,[1]ESTEJEFGASAPL.RPT!$A$1:$H$531,6,FALSE)</f>
        <v>0</v>
      </c>
      <c r="G320" s="9" t="str">
        <f>VLOOKUP(A320,[1]ESTEJEFGASAPL.RPT!$A$1:$H$531,7,FALSE)</f>
        <v>3</v>
      </c>
      <c r="H320" s="9" t="str">
        <f>VLOOKUP(A320,[1]ESTEJEFGASAPL.RPT!$A$1:$H$531,8,FALSE)</f>
        <v>1</v>
      </c>
      <c r="I320" s="10">
        <f>VLOOKUP(A320,[2]ESTEJEFGASAPL.RPT!$A$1:$J$553,7,FALSE)</f>
        <v>1000</v>
      </c>
      <c r="J320" s="10">
        <f>VLOOKUP($A320,[2]ESTEJEFGASAPL.RPT!$A$1:$J$553,8,FALSE)</f>
        <v>0</v>
      </c>
      <c r="K320" s="10">
        <f>VLOOKUP($A320,[2]ESTEJEFGASAPL.RPT!$A$1:$J$553,9,FALSE)</f>
        <v>1000</v>
      </c>
      <c r="L320" s="10">
        <f>VLOOKUP($A320,[2]ESTEJEFGASAPL.RPT!$A$1:$J$553,10,FALSE)</f>
        <v>477.93</v>
      </c>
    </row>
    <row r="321" spans="1:12" ht="15" x14ac:dyDescent="0.25">
      <c r="A321" s="1" t="str">
        <f t="shared" si="4"/>
        <v>A320416209</v>
      </c>
      <c r="B321" s="8" t="s">
        <v>5</v>
      </c>
      <c r="C321" s="8" t="s">
        <v>293</v>
      </c>
      <c r="D321" s="8" t="s">
        <v>186</v>
      </c>
      <c r="E321" s="8" t="s">
        <v>31</v>
      </c>
      <c r="F321" s="9">
        <f>VLOOKUP(A321,[1]ESTEJEFGASAPL.RPT!$A$1:$H$531,6,FALSE)</f>
        <v>0</v>
      </c>
      <c r="G321" s="9" t="str">
        <f>VLOOKUP(A321,[1]ESTEJEFGASAPL.RPT!$A$1:$H$531,7,FALSE)</f>
        <v>3</v>
      </c>
      <c r="H321" s="9" t="str">
        <f>VLOOKUP(A321,[1]ESTEJEFGASAPL.RPT!$A$1:$H$531,8,FALSE)</f>
        <v>1</v>
      </c>
      <c r="I321" s="10">
        <f>VLOOKUP(A321,[2]ESTEJEFGASAPL.RPT!$A$1:$J$553,7,FALSE)</f>
        <v>500</v>
      </c>
      <c r="J321" s="10">
        <f>VLOOKUP($A321,[2]ESTEJEFGASAPL.RPT!$A$1:$J$553,8,FALSE)</f>
        <v>0</v>
      </c>
      <c r="K321" s="10">
        <f>VLOOKUP($A321,[2]ESTEJEFGASAPL.RPT!$A$1:$J$553,9,FALSE)</f>
        <v>500</v>
      </c>
      <c r="L321" s="10">
        <f>VLOOKUP($A321,[2]ESTEJEFGASAPL.RPT!$A$1:$J$553,10,FALSE)</f>
        <v>146.84</v>
      </c>
    </row>
    <row r="322" spans="1:12" ht="15" x14ac:dyDescent="0.25">
      <c r="A322" s="1" t="str">
        <f t="shared" si="4"/>
        <v>A320420600</v>
      </c>
      <c r="B322" s="8" t="s">
        <v>5</v>
      </c>
      <c r="C322" s="8" t="s">
        <v>293</v>
      </c>
      <c r="D322" s="8" t="s">
        <v>234</v>
      </c>
      <c r="E322" s="8" t="s">
        <v>34</v>
      </c>
      <c r="F322" s="9" t="str">
        <f>VLOOKUP(A322,[1]ESTEJEFGASAPL.RPT!$A$1:$H$531,6,FALSE)</f>
        <v>A</v>
      </c>
      <c r="G322" s="9" t="str">
        <f>VLOOKUP(A322,[1]ESTEJEFGASAPL.RPT!$A$1:$H$531,7,FALSE)</f>
        <v>320</v>
      </c>
      <c r="H322" s="9" t="str">
        <f>VLOOKUP(A322,[1]ESTEJEFGASAPL.RPT!$A$1:$H$531,8,FALSE)</f>
        <v>206</v>
      </c>
      <c r="I322" s="10">
        <f>VLOOKUP(A322,[2]ESTEJEFGASAPL.RPT!$A$1:$J$553,7,FALSE)</f>
        <v>2000</v>
      </c>
      <c r="J322" s="10">
        <f>VLOOKUP($A322,[2]ESTEJEFGASAPL.RPT!$A$1:$J$553,8,FALSE)</f>
        <v>0</v>
      </c>
      <c r="K322" s="10">
        <f>VLOOKUP($A322,[2]ESTEJEFGASAPL.RPT!$A$1:$J$553,9,FALSE)</f>
        <v>2000</v>
      </c>
      <c r="L322" s="10">
        <f>VLOOKUP($A322,[2]ESTEJEFGASAPL.RPT!$A$1:$J$553,10,FALSE)</f>
        <v>754.36</v>
      </c>
    </row>
    <row r="323" spans="1:12" ht="15" x14ac:dyDescent="0.25">
      <c r="A323" s="1" t="str">
        <f t="shared" si="4"/>
        <v>A320421200</v>
      </c>
      <c r="B323" s="8" t="s">
        <v>5</v>
      </c>
      <c r="C323" s="8" t="s">
        <v>293</v>
      </c>
      <c r="D323" s="8" t="s">
        <v>233</v>
      </c>
      <c r="E323" s="8" t="s">
        <v>35</v>
      </c>
      <c r="F323" s="9" t="str">
        <f>VLOOKUP(A323,[1]ESTEJEFGASAPL.RPT!$A$1:$H$531,6,FALSE)</f>
        <v>A</v>
      </c>
      <c r="G323" s="9" t="str">
        <f>VLOOKUP(A323,[1]ESTEJEFGASAPL.RPT!$A$1:$H$531,7,FALSE)</f>
        <v>320</v>
      </c>
      <c r="H323" s="9" t="str">
        <f>VLOOKUP(A323,[1]ESTEJEFGASAPL.RPT!$A$1:$H$531,8,FALSE)</f>
        <v>212</v>
      </c>
      <c r="I323" s="10">
        <f>VLOOKUP(A323,[2]ESTEJEFGASAPL.RPT!$A$1:$J$553,7,FALSE)</f>
        <v>3000</v>
      </c>
      <c r="J323" s="10">
        <f>VLOOKUP($A323,[2]ESTEJEFGASAPL.RPT!$A$1:$J$553,8,FALSE)</f>
        <v>0</v>
      </c>
      <c r="K323" s="10">
        <f>VLOOKUP($A323,[2]ESTEJEFGASAPL.RPT!$A$1:$J$553,9,FALSE)</f>
        <v>3000</v>
      </c>
      <c r="L323" s="10">
        <f>VLOOKUP($A323,[2]ESTEJEFGASAPL.RPT!$A$1:$J$553,10,FALSE)</f>
        <v>231.41</v>
      </c>
    </row>
    <row r="324" spans="1:12" ht="15" x14ac:dyDescent="0.25">
      <c r="A324" s="1" t="str">
        <f t="shared" ref="A324:A387" si="5">CONCATENATE(B324,C324,D324)</f>
        <v>A320422100</v>
      </c>
      <c r="B324" s="8" t="s">
        <v>5</v>
      </c>
      <c r="C324" s="8" t="s">
        <v>293</v>
      </c>
      <c r="D324" s="8" t="s">
        <v>231</v>
      </c>
      <c r="E324" s="8" t="s">
        <v>38</v>
      </c>
      <c r="F324" s="9" t="str">
        <f>VLOOKUP(A324,[1]ESTEJEFGASAPL.RPT!$A$1:$H$531,6,FALSE)</f>
        <v>A</v>
      </c>
      <c r="G324" s="9" t="str">
        <f>VLOOKUP(A324,[1]ESTEJEFGASAPL.RPT!$A$1:$H$531,7,FALSE)</f>
        <v>320</v>
      </c>
      <c r="H324" s="9" t="str">
        <f>VLOOKUP(A324,[1]ESTEJEFGASAPL.RPT!$A$1:$H$531,8,FALSE)</f>
        <v>221</v>
      </c>
      <c r="I324" s="10">
        <f>VLOOKUP(A324,[2]ESTEJEFGASAPL.RPT!$A$1:$J$553,7,FALSE)</f>
        <v>24200</v>
      </c>
      <c r="J324" s="10">
        <f>VLOOKUP($A324,[2]ESTEJEFGASAPL.RPT!$A$1:$J$553,8,FALSE)</f>
        <v>-24100</v>
      </c>
      <c r="K324" s="10">
        <f>VLOOKUP($A324,[2]ESTEJEFGASAPL.RPT!$A$1:$J$553,9,FALSE)</f>
        <v>100</v>
      </c>
      <c r="L324" s="10">
        <f>VLOOKUP($A324,[2]ESTEJEFGASAPL.RPT!$A$1:$J$553,10,FALSE)</f>
        <v>0</v>
      </c>
    </row>
    <row r="325" spans="1:12" ht="15" x14ac:dyDescent="0.25">
      <c r="A325" s="1" t="str">
        <f t="shared" si="5"/>
        <v>A320422101</v>
      </c>
      <c r="B325" s="8" t="s">
        <v>5</v>
      </c>
      <c r="C325" s="8" t="s">
        <v>293</v>
      </c>
      <c r="D325" s="8" t="s">
        <v>230</v>
      </c>
      <c r="E325" s="8" t="s">
        <v>39</v>
      </c>
      <c r="F325" s="9" t="str">
        <f>VLOOKUP(A325,[1]ESTEJEFGASAPL.RPT!$A$1:$H$531,6,FALSE)</f>
        <v>A</v>
      </c>
      <c r="G325" s="9" t="str">
        <f>VLOOKUP(A325,[1]ESTEJEFGASAPL.RPT!$A$1:$H$531,7,FALSE)</f>
        <v>320</v>
      </c>
      <c r="H325" s="9" t="str">
        <f>VLOOKUP(A325,[1]ESTEJEFGASAPL.RPT!$A$1:$H$531,8,FALSE)</f>
        <v>221</v>
      </c>
      <c r="I325" s="10">
        <f>VLOOKUP(A325,[2]ESTEJEFGASAPL.RPT!$A$1:$J$553,7,FALSE)</f>
        <v>3500</v>
      </c>
      <c r="J325" s="10">
        <f>VLOOKUP($A325,[2]ESTEJEFGASAPL.RPT!$A$1:$J$553,8,FALSE)</f>
        <v>0</v>
      </c>
      <c r="K325" s="10">
        <f>VLOOKUP($A325,[2]ESTEJEFGASAPL.RPT!$A$1:$J$553,9,FALSE)</f>
        <v>3500</v>
      </c>
      <c r="L325" s="10">
        <f>VLOOKUP($A325,[2]ESTEJEFGASAPL.RPT!$A$1:$J$553,10,FALSE)</f>
        <v>1216.9100000000001</v>
      </c>
    </row>
    <row r="326" spans="1:12" ht="15" x14ac:dyDescent="0.25">
      <c r="A326" s="1" t="str">
        <f t="shared" si="5"/>
        <v>A320422200</v>
      </c>
      <c r="B326" s="8" t="s">
        <v>5</v>
      </c>
      <c r="C326" s="8" t="s">
        <v>293</v>
      </c>
      <c r="D326" s="8" t="s">
        <v>228</v>
      </c>
      <c r="E326" s="8" t="s">
        <v>44</v>
      </c>
      <c r="F326" s="9" t="str">
        <f>VLOOKUP(A326,[1]ESTEJEFGASAPL.RPT!$A$1:$H$531,6,FALSE)</f>
        <v>A</v>
      </c>
      <c r="G326" s="9" t="str">
        <f>VLOOKUP(A326,[1]ESTEJEFGASAPL.RPT!$A$1:$H$531,7,FALSE)</f>
        <v>320</v>
      </c>
      <c r="H326" s="9" t="str">
        <f>VLOOKUP(A326,[1]ESTEJEFGASAPL.RPT!$A$1:$H$531,8,FALSE)</f>
        <v>222</v>
      </c>
      <c r="I326" s="10">
        <f>VLOOKUP(A326,[2]ESTEJEFGASAPL.RPT!$A$1:$J$553,7,FALSE)</f>
        <v>2200</v>
      </c>
      <c r="J326" s="10">
        <f>VLOOKUP($A326,[2]ESTEJEFGASAPL.RPT!$A$1:$J$553,8,FALSE)</f>
        <v>0</v>
      </c>
      <c r="K326" s="10">
        <f>VLOOKUP($A326,[2]ESTEJEFGASAPL.RPT!$A$1:$J$553,9,FALSE)</f>
        <v>2200</v>
      </c>
      <c r="L326" s="10">
        <f>VLOOKUP($A326,[2]ESTEJEFGASAPL.RPT!$A$1:$J$553,10,FALSE)</f>
        <v>655.34</v>
      </c>
    </row>
    <row r="327" spans="1:12" ht="15" x14ac:dyDescent="0.25">
      <c r="A327" s="1" t="str">
        <f t="shared" si="5"/>
        <v>A320422615</v>
      </c>
      <c r="B327" s="8" t="s">
        <v>5</v>
      </c>
      <c r="C327" s="8" t="s">
        <v>293</v>
      </c>
      <c r="D327" s="8" t="s">
        <v>294</v>
      </c>
      <c r="E327" s="8" t="s">
        <v>90</v>
      </c>
      <c r="F327" s="9" t="str">
        <f>VLOOKUP(A327,[1]ESTEJEFGASAPL.RPT!$A$1:$H$531,6,FALSE)</f>
        <v>A</v>
      </c>
      <c r="G327" s="9" t="str">
        <f>VLOOKUP(A327,[1]ESTEJEFGASAPL.RPT!$A$1:$H$531,7,FALSE)</f>
        <v>320</v>
      </c>
      <c r="H327" s="9" t="str">
        <f>VLOOKUP(A327,[1]ESTEJEFGASAPL.RPT!$A$1:$H$531,8,FALSE)</f>
        <v>226</v>
      </c>
      <c r="I327" s="10">
        <f>VLOOKUP(A327,[2]ESTEJEFGASAPL.RPT!$A$1:$J$553,7,FALSE)</f>
        <v>4000</v>
      </c>
      <c r="J327" s="10">
        <f>VLOOKUP($A327,[2]ESTEJEFGASAPL.RPT!$A$1:$J$553,8,FALSE)</f>
        <v>0</v>
      </c>
      <c r="K327" s="10">
        <f>VLOOKUP($A327,[2]ESTEJEFGASAPL.RPT!$A$1:$J$553,9,FALSE)</f>
        <v>4000</v>
      </c>
      <c r="L327" s="10">
        <f>VLOOKUP($A327,[2]ESTEJEFGASAPL.RPT!$A$1:$J$553,10,FALSE)</f>
        <v>534.34</v>
      </c>
    </row>
    <row r="328" spans="1:12" ht="15" x14ac:dyDescent="0.25">
      <c r="A328" s="1" t="str">
        <f t="shared" si="5"/>
        <v>A320422699</v>
      </c>
      <c r="B328" s="8" t="s">
        <v>5</v>
      </c>
      <c r="C328" s="8" t="s">
        <v>293</v>
      </c>
      <c r="D328" s="8" t="s">
        <v>203</v>
      </c>
      <c r="E328" s="8" t="s">
        <v>83</v>
      </c>
      <c r="F328" s="9" t="str">
        <f>VLOOKUP(A328,[1]ESTEJEFGASAPL.RPT!$A$1:$H$531,6,FALSE)</f>
        <v>A</v>
      </c>
      <c r="G328" s="9" t="str">
        <f>VLOOKUP(A328,[1]ESTEJEFGASAPL.RPT!$A$1:$H$531,7,FALSE)</f>
        <v>320</v>
      </c>
      <c r="H328" s="9" t="str">
        <f>VLOOKUP(A328,[1]ESTEJEFGASAPL.RPT!$A$1:$H$531,8,FALSE)</f>
        <v>226</v>
      </c>
      <c r="I328" s="10">
        <f>VLOOKUP(A328,[2]ESTEJEFGASAPL.RPT!$A$1:$J$553,7,FALSE)</f>
        <v>4600</v>
      </c>
      <c r="J328" s="10">
        <f>VLOOKUP($A328,[2]ESTEJEFGASAPL.RPT!$A$1:$J$553,8,FALSE)</f>
        <v>0</v>
      </c>
      <c r="K328" s="10">
        <f>VLOOKUP($A328,[2]ESTEJEFGASAPL.RPT!$A$1:$J$553,9,FALSE)</f>
        <v>4600</v>
      </c>
      <c r="L328" s="10">
        <f>VLOOKUP($A328,[2]ESTEJEFGASAPL.RPT!$A$1:$J$553,10,FALSE)</f>
        <v>402.15</v>
      </c>
    </row>
    <row r="329" spans="1:12" ht="15" x14ac:dyDescent="0.25">
      <c r="A329" s="1" t="str">
        <f t="shared" si="5"/>
        <v>A320422719</v>
      </c>
      <c r="B329" s="8" t="s">
        <v>5</v>
      </c>
      <c r="C329" s="8" t="s">
        <v>293</v>
      </c>
      <c r="D329" s="8" t="s">
        <v>219</v>
      </c>
      <c r="E329" s="8" t="s">
        <v>48</v>
      </c>
      <c r="F329" s="9" t="str">
        <f>VLOOKUP(A329,[1]ESTEJEFGASAPL.RPT!$A$1:$H$531,6,FALSE)</f>
        <v>A</v>
      </c>
      <c r="G329" s="9" t="str">
        <f>VLOOKUP(A329,[1]ESTEJEFGASAPL.RPT!$A$1:$H$531,7,FALSE)</f>
        <v>320</v>
      </c>
      <c r="H329" s="9" t="str">
        <f>VLOOKUP(A329,[1]ESTEJEFGASAPL.RPT!$A$1:$H$531,8,FALSE)</f>
        <v>227</v>
      </c>
      <c r="I329" s="10">
        <f>VLOOKUP(A329,[2]ESTEJEFGASAPL.RPT!$A$1:$J$553,7,FALSE)</f>
        <v>7000</v>
      </c>
      <c r="J329" s="10">
        <f>VLOOKUP($A329,[2]ESTEJEFGASAPL.RPT!$A$1:$J$553,8,FALSE)</f>
        <v>0</v>
      </c>
      <c r="K329" s="10">
        <f>VLOOKUP($A329,[2]ESTEJEFGASAPL.RPT!$A$1:$J$553,9,FALSE)</f>
        <v>7000</v>
      </c>
      <c r="L329" s="10">
        <f>VLOOKUP($A329,[2]ESTEJEFGASAPL.RPT!$A$1:$J$553,10,FALSE)</f>
        <v>4926.33</v>
      </c>
    </row>
    <row r="330" spans="1:12" ht="15" x14ac:dyDescent="0.25">
      <c r="A330" s="1" t="str">
        <f t="shared" si="5"/>
        <v>A320522729</v>
      </c>
      <c r="B330" s="8" t="s">
        <v>5</v>
      </c>
      <c r="C330" s="8" t="s">
        <v>292</v>
      </c>
      <c r="D330" s="8" t="s">
        <v>291</v>
      </c>
      <c r="E330" s="8" t="s">
        <v>91</v>
      </c>
      <c r="F330" s="9" t="str">
        <f>VLOOKUP(A330,[1]ESTEJEFGASAPL.RPT!$A$1:$H$531,6,FALSE)</f>
        <v>A</v>
      </c>
      <c r="G330" s="9" t="str">
        <f>VLOOKUP(A330,[1]ESTEJEFGASAPL.RPT!$A$1:$H$531,7,FALSE)</f>
        <v>320</v>
      </c>
      <c r="H330" s="9" t="str">
        <f>VLOOKUP(A330,[1]ESTEJEFGASAPL.RPT!$A$1:$H$531,8,FALSE)</f>
        <v>227</v>
      </c>
      <c r="I330" s="10">
        <f>VLOOKUP(A330,[2]ESTEJEFGASAPL.RPT!$A$1:$J$553,7,FALSE)</f>
        <v>115000</v>
      </c>
      <c r="J330" s="10">
        <f>VLOOKUP($A330,[2]ESTEJEFGASAPL.RPT!$A$1:$J$553,8,FALSE)</f>
        <v>354430.33</v>
      </c>
      <c r="K330" s="10">
        <f>VLOOKUP($A330,[2]ESTEJEFGASAPL.RPT!$A$1:$J$553,9,FALSE)</f>
        <v>469430.33</v>
      </c>
      <c r="L330" s="10">
        <f>VLOOKUP($A330,[2]ESTEJEFGASAPL.RPT!$A$1:$J$553,10,FALSE)</f>
        <v>182830.4</v>
      </c>
    </row>
    <row r="331" spans="1:12" ht="15" x14ac:dyDescent="0.25">
      <c r="A331" s="1" t="str">
        <f t="shared" si="5"/>
        <v>A320713000</v>
      </c>
      <c r="B331" s="8" t="s">
        <v>5</v>
      </c>
      <c r="C331" s="8" t="s">
        <v>290</v>
      </c>
      <c r="D331" s="8" t="s">
        <v>194</v>
      </c>
      <c r="E331" s="8" t="s">
        <v>53</v>
      </c>
      <c r="F331" s="9">
        <f>VLOOKUP(A331,[1]ESTEJEFGASAPL.RPT!$A$1:$H$531,6,FALSE)</f>
        <v>0</v>
      </c>
      <c r="G331" s="9" t="str">
        <f>VLOOKUP(A331,[1]ESTEJEFGASAPL.RPT!$A$1:$H$531,7,FALSE)</f>
        <v>3</v>
      </c>
      <c r="H331" s="9" t="str">
        <f>VLOOKUP(A331,[1]ESTEJEFGASAPL.RPT!$A$1:$H$531,8,FALSE)</f>
        <v>1</v>
      </c>
      <c r="I331" s="10">
        <f>VLOOKUP(A331,[2]ESTEJEFGASAPL.RPT!$A$1:$J$553,7,FALSE)</f>
        <v>12000</v>
      </c>
      <c r="J331" s="10">
        <f>VLOOKUP($A331,[2]ESTEJEFGASAPL.RPT!$A$1:$J$553,8,FALSE)</f>
        <v>0</v>
      </c>
      <c r="K331" s="10">
        <f>VLOOKUP($A331,[2]ESTEJEFGASAPL.RPT!$A$1:$J$553,9,FALSE)</f>
        <v>12000</v>
      </c>
      <c r="L331" s="10">
        <f>VLOOKUP($A331,[2]ESTEJEFGASAPL.RPT!$A$1:$J$553,10,FALSE)</f>
        <v>9326.07</v>
      </c>
    </row>
    <row r="332" spans="1:12" ht="15" x14ac:dyDescent="0.25">
      <c r="A332" s="1" t="str">
        <f t="shared" si="5"/>
        <v>A320713002</v>
      </c>
      <c r="B332" s="8" t="s">
        <v>5</v>
      </c>
      <c r="C332" s="8" t="s">
        <v>290</v>
      </c>
      <c r="D332" s="8" t="s">
        <v>193</v>
      </c>
      <c r="E332" s="8" t="s">
        <v>54</v>
      </c>
      <c r="F332" s="9">
        <f>VLOOKUP(A332,[1]ESTEJEFGASAPL.RPT!$A$1:$H$531,6,FALSE)</f>
        <v>0</v>
      </c>
      <c r="G332" s="9" t="str">
        <f>VLOOKUP(A332,[1]ESTEJEFGASAPL.RPT!$A$1:$H$531,7,FALSE)</f>
        <v>3</v>
      </c>
      <c r="H332" s="9" t="str">
        <f>VLOOKUP(A332,[1]ESTEJEFGASAPL.RPT!$A$1:$H$531,8,FALSE)</f>
        <v>1</v>
      </c>
      <c r="I332" s="10">
        <f>VLOOKUP(A332,[2]ESTEJEFGASAPL.RPT!$A$1:$J$553,7,FALSE)</f>
        <v>5000</v>
      </c>
      <c r="J332" s="10">
        <f>VLOOKUP($A332,[2]ESTEJEFGASAPL.RPT!$A$1:$J$553,8,FALSE)</f>
        <v>0</v>
      </c>
      <c r="K332" s="10">
        <f>VLOOKUP($A332,[2]ESTEJEFGASAPL.RPT!$A$1:$J$553,9,FALSE)</f>
        <v>5000</v>
      </c>
      <c r="L332" s="10">
        <f>VLOOKUP($A332,[2]ESTEJEFGASAPL.RPT!$A$1:$J$553,10,FALSE)</f>
        <v>3649.48</v>
      </c>
    </row>
    <row r="333" spans="1:12" ht="15" x14ac:dyDescent="0.25">
      <c r="A333" s="1" t="str">
        <f t="shared" si="5"/>
        <v>A320715000</v>
      </c>
      <c r="B333" s="8" t="s">
        <v>5</v>
      </c>
      <c r="C333" s="8" t="s">
        <v>290</v>
      </c>
      <c r="D333" s="8" t="s">
        <v>192</v>
      </c>
      <c r="E333" s="8" t="s">
        <v>24</v>
      </c>
      <c r="F333" s="9">
        <f>VLOOKUP(A333,[1]ESTEJEFGASAPL.RPT!$A$1:$H$531,6,FALSE)</f>
        <v>0</v>
      </c>
      <c r="G333" s="9" t="str">
        <f>VLOOKUP(A333,[1]ESTEJEFGASAPL.RPT!$A$1:$H$531,7,FALSE)</f>
        <v>3</v>
      </c>
      <c r="H333" s="9" t="str">
        <f>VLOOKUP(A333,[1]ESTEJEFGASAPL.RPT!$A$1:$H$531,8,FALSE)</f>
        <v>1</v>
      </c>
      <c r="I333" s="10">
        <f>VLOOKUP(A333,[2]ESTEJEFGASAPL.RPT!$A$1:$J$553,7,FALSE)</f>
        <v>4000</v>
      </c>
      <c r="J333" s="10">
        <f>VLOOKUP($A333,[2]ESTEJEFGASAPL.RPT!$A$1:$J$553,8,FALSE)</f>
        <v>0</v>
      </c>
      <c r="K333" s="10">
        <f>VLOOKUP($A333,[2]ESTEJEFGASAPL.RPT!$A$1:$J$553,9,FALSE)</f>
        <v>4000</v>
      </c>
      <c r="L333" s="10">
        <f>VLOOKUP($A333,[2]ESTEJEFGASAPL.RPT!$A$1:$J$553,10,FALSE)</f>
        <v>3720.01</v>
      </c>
    </row>
    <row r="334" spans="1:12" ht="15" x14ac:dyDescent="0.25">
      <c r="A334" s="1" t="str">
        <f t="shared" si="5"/>
        <v>A320716000</v>
      </c>
      <c r="B334" s="8" t="s">
        <v>5</v>
      </c>
      <c r="C334" s="8" t="s">
        <v>290</v>
      </c>
      <c r="D334" s="8" t="s">
        <v>190</v>
      </c>
      <c r="E334" s="8" t="s">
        <v>27</v>
      </c>
      <c r="F334" s="9">
        <f>VLOOKUP(A334,[1]ESTEJEFGASAPL.RPT!$A$1:$H$531,6,FALSE)</f>
        <v>0</v>
      </c>
      <c r="G334" s="9" t="str">
        <f>VLOOKUP(A334,[1]ESTEJEFGASAPL.RPT!$A$1:$H$531,7,FALSE)</f>
        <v>3</v>
      </c>
      <c r="H334" s="9" t="str">
        <f>VLOOKUP(A334,[1]ESTEJEFGASAPL.RPT!$A$1:$H$531,8,FALSE)</f>
        <v>1</v>
      </c>
      <c r="I334" s="10">
        <f>VLOOKUP(A334,[2]ESTEJEFGASAPL.RPT!$A$1:$J$553,7,FALSE)</f>
        <v>6000</v>
      </c>
      <c r="J334" s="10">
        <f>VLOOKUP($A334,[2]ESTEJEFGASAPL.RPT!$A$1:$J$553,8,FALSE)</f>
        <v>0</v>
      </c>
      <c r="K334" s="10">
        <f>VLOOKUP($A334,[2]ESTEJEFGASAPL.RPT!$A$1:$J$553,9,FALSE)</f>
        <v>6000</v>
      </c>
      <c r="L334" s="10">
        <f>VLOOKUP($A334,[2]ESTEJEFGASAPL.RPT!$A$1:$J$553,10,FALSE)</f>
        <v>3779.28</v>
      </c>
    </row>
    <row r="335" spans="1:12" ht="15" x14ac:dyDescent="0.25">
      <c r="A335" s="1" t="str">
        <f t="shared" si="5"/>
        <v>A320716204</v>
      </c>
      <c r="B335" s="8" t="s">
        <v>5</v>
      </c>
      <c r="C335" s="8" t="s">
        <v>290</v>
      </c>
      <c r="D335" s="8" t="s">
        <v>188</v>
      </c>
      <c r="E335" s="8" t="s">
        <v>29</v>
      </c>
      <c r="F335" s="9">
        <f>VLOOKUP(A335,[1]ESTEJEFGASAPL.RPT!$A$1:$H$531,6,FALSE)</f>
        <v>0</v>
      </c>
      <c r="G335" s="9" t="str">
        <f>VLOOKUP(A335,[1]ESTEJEFGASAPL.RPT!$A$1:$H$531,7,FALSE)</f>
        <v>3</v>
      </c>
      <c r="H335" s="9" t="str">
        <f>VLOOKUP(A335,[1]ESTEJEFGASAPL.RPT!$A$1:$H$531,8,FALSE)</f>
        <v>1</v>
      </c>
      <c r="I335" s="10">
        <f>VLOOKUP(A335,[2]ESTEJEFGASAPL.RPT!$A$1:$J$553,7,FALSE)</f>
        <v>500</v>
      </c>
      <c r="J335" s="10">
        <f>VLOOKUP($A335,[2]ESTEJEFGASAPL.RPT!$A$1:$J$553,8,FALSE)</f>
        <v>0</v>
      </c>
      <c r="K335" s="10">
        <f>VLOOKUP($A335,[2]ESTEJEFGASAPL.RPT!$A$1:$J$553,9,FALSE)</f>
        <v>500</v>
      </c>
      <c r="L335" s="10">
        <f>VLOOKUP($A335,[2]ESTEJEFGASAPL.RPT!$A$1:$J$553,10,FALSE)</f>
        <v>106.02</v>
      </c>
    </row>
    <row r="336" spans="1:12" ht="15" x14ac:dyDescent="0.25">
      <c r="A336" s="1" t="str">
        <f t="shared" si="5"/>
        <v>A320716205</v>
      </c>
      <c r="B336" s="8" t="s">
        <v>5</v>
      </c>
      <c r="C336" s="8" t="s">
        <v>290</v>
      </c>
      <c r="D336" s="8" t="s">
        <v>187</v>
      </c>
      <c r="E336" s="8" t="s">
        <v>30</v>
      </c>
      <c r="F336" s="9">
        <f>VLOOKUP(A336,[1]ESTEJEFGASAPL.RPT!$A$1:$H$531,6,FALSE)</f>
        <v>0</v>
      </c>
      <c r="G336" s="9" t="str">
        <f>VLOOKUP(A336,[1]ESTEJEFGASAPL.RPT!$A$1:$H$531,7,FALSE)</f>
        <v>3</v>
      </c>
      <c r="H336" s="9" t="str">
        <f>VLOOKUP(A336,[1]ESTEJEFGASAPL.RPT!$A$1:$H$531,8,FALSE)</f>
        <v>1</v>
      </c>
      <c r="I336" s="10">
        <f>VLOOKUP(A336,[2]ESTEJEFGASAPL.RPT!$A$1:$J$553,7,FALSE)</f>
        <v>50</v>
      </c>
      <c r="J336" s="10">
        <f>VLOOKUP($A336,[2]ESTEJEFGASAPL.RPT!$A$1:$J$553,8,FALSE)</f>
        <v>0</v>
      </c>
      <c r="K336" s="10">
        <f>VLOOKUP($A336,[2]ESTEJEFGASAPL.RPT!$A$1:$J$553,9,FALSE)</f>
        <v>50</v>
      </c>
      <c r="L336" s="10">
        <f>VLOOKUP($A336,[2]ESTEJEFGASAPL.RPT!$A$1:$J$553,10,FALSE)</f>
        <v>23.89</v>
      </c>
    </row>
    <row r="337" spans="1:12" ht="15" x14ac:dyDescent="0.25">
      <c r="A337" s="1" t="str">
        <f t="shared" si="5"/>
        <v>A320716209</v>
      </c>
      <c r="B337" s="8" t="s">
        <v>5</v>
      </c>
      <c r="C337" s="8" t="s">
        <v>290</v>
      </c>
      <c r="D337" s="8" t="s">
        <v>186</v>
      </c>
      <c r="E337" s="8" t="s">
        <v>31</v>
      </c>
      <c r="F337" s="9">
        <f>VLOOKUP(A337,[1]ESTEJEFGASAPL.RPT!$A$1:$H$531,6,FALSE)</f>
        <v>0</v>
      </c>
      <c r="G337" s="9" t="str">
        <f>VLOOKUP(A337,[1]ESTEJEFGASAPL.RPT!$A$1:$H$531,7,FALSE)</f>
        <v>3</v>
      </c>
      <c r="H337" s="9" t="str">
        <f>VLOOKUP(A337,[1]ESTEJEFGASAPL.RPT!$A$1:$H$531,8,FALSE)</f>
        <v>1</v>
      </c>
      <c r="I337" s="10">
        <f>VLOOKUP(A337,[2]ESTEJEFGASAPL.RPT!$A$1:$J$553,7,FALSE)</f>
        <v>50</v>
      </c>
      <c r="J337" s="10">
        <f>VLOOKUP($A337,[2]ESTEJEFGASAPL.RPT!$A$1:$J$553,8,FALSE)</f>
        <v>0</v>
      </c>
      <c r="K337" s="10">
        <f>VLOOKUP($A337,[2]ESTEJEFGASAPL.RPT!$A$1:$J$553,9,FALSE)</f>
        <v>50</v>
      </c>
      <c r="L337" s="10">
        <f>VLOOKUP($A337,[2]ESTEJEFGASAPL.RPT!$A$1:$J$553,10,FALSE)</f>
        <v>14.81</v>
      </c>
    </row>
    <row r="338" spans="1:12" ht="15" x14ac:dyDescent="0.25">
      <c r="A338" s="1" t="str">
        <f t="shared" si="5"/>
        <v>A320720600</v>
      </c>
      <c r="B338" s="8" t="s">
        <v>5</v>
      </c>
      <c r="C338" s="8" t="s">
        <v>290</v>
      </c>
      <c r="D338" s="8" t="s">
        <v>234</v>
      </c>
      <c r="E338" s="8" t="s">
        <v>34</v>
      </c>
      <c r="F338" s="9" t="str">
        <f>VLOOKUP(A338,[1]ESTEJEFGASAPL.RPT!$A$1:$H$531,6,FALSE)</f>
        <v>A</v>
      </c>
      <c r="G338" s="9" t="str">
        <f>VLOOKUP(A338,[1]ESTEJEFGASAPL.RPT!$A$1:$H$531,7,FALSE)</f>
        <v>320</v>
      </c>
      <c r="H338" s="9" t="str">
        <f>VLOOKUP(A338,[1]ESTEJEFGASAPL.RPT!$A$1:$H$531,8,FALSE)</f>
        <v>206</v>
      </c>
      <c r="I338" s="10">
        <f>VLOOKUP(A338,[2]ESTEJEFGASAPL.RPT!$A$1:$J$553,7,FALSE)</f>
        <v>800</v>
      </c>
      <c r="J338" s="10">
        <f>VLOOKUP($A338,[2]ESTEJEFGASAPL.RPT!$A$1:$J$553,8,FALSE)</f>
        <v>0</v>
      </c>
      <c r="K338" s="10">
        <f>VLOOKUP($A338,[2]ESTEJEFGASAPL.RPT!$A$1:$J$553,9,FALSE)</f>
        <v>800</v>
      </c>
      <c r="L338" s="10">
        <f>VLOOKUP($A338,[2]ESTEJEFGASAPL.RPT!$A$1:$J$553,10,FALSE)</f>
        <v>302.94</v>
      </c>
    </row>
    <row r="339" spans="1:12" ht="15" x14ac:dyDescent="0.25">
      <c r="A339" s="1" t="str">
        <f t="shared" si="5"/>
        <v>A320721200</v>
      </c>
      <c r="B339" s="8" t="s">
        <v>5</v>
      </c>
      <c r="C339" s="8" t="s">
        <v>290</v>
      </c>
      <c r="D339" s="8" t="s">
        <v>233</v>
      </c>
      <c r="E339" s="8" t="s">
        <v>35</v>
      </c>
      <c r="F339" s="9" t="str">
        <f>VLOOKUP(A339,[1]ESTEJEFGASAPL.RPT!$A$1:$H$531,6,FALSE)</f>
        <v>A</v>
      </c>
      <c r="G339" s="9" t="str">
        <f>VLOOKUP(A339,[1]ESTEJEFGASAPL.RPT!$A$1:$H$531,7,FALSE)</f>
        <v>320</v>
      </c>
      <c r="H339" s="9" t="str">
        <f>VLOOKUP(A339,[1]ESTEJEFGASAPL.RPT!$A$1:$H$531,8,FALSE)</f>
        <v>212</v>
      </c>
      <c r="I339" s="10">
        <f>VLOOKUP(A339,[2]ESTEJEFGASAPL.RPT!$A$1:$J$553,7,FALSE)</f>
        <v>2000</v>
      </c>
      <c r="J339" s="10">
        <f>VLOOKUP($A339,[2]ESTEJEFGASAPL.RPT!$A$1:$J$553,8,FALSE)</f>
        <v>0</v>
      </c>
      <c r="K339" s="10">
        <f>VLOOKUP($A339,[2]ESTEJEFGASAPL.RPT!$A$1:$J$553,9,FALSE)</f>
        <v>2000</v>
      </c>
      <c r="L339" s="10">
        <f>VLOOKUP($A339,[2]ESTEJEFGASAPL.RPT!$A$1:$J$553,10,FALSE)</f>
        <v>154.28</v>
      </c>
    </row>
    <row r="340" spans="1:12" ht="15" x14ac:dyDescent="0.25">
      <c r="A340" s="1" t="str">
        <f t="shared" si="5"/>
        <v>A320722100</v>
      </c>
      <c r="B340" s="8" t="s">
        <v>5</v>
      </c>
      <c r="C340" s="8" t="s">
        <v>290</v>
      </c>
      <c r="D340" s="8" t="s">
        <v>231</v>
      </c>
      <c r="E340" s="8" t="s">
        <v>38</v>
      </c>
      <c r="F340" s="9" t="str">
        <f>VLOOKUP(A340,[1]ESTEJEFGASAPL.RPT!$A$1:$H$531,6,FALSE)</f>
        <v>A</v>
      </c>
      <c r="G340" s="9" t="str">
        <f>VLOOKUP(A340,[1]ESTEJEFGASAPL.RPT!$A$1:$H$531,7,FALSE)</f>
        <v>320</v>
      </c>
      <c r="H340" s="9" t="str">
        <f>VLOOKUP(A340,[1]ESTEJEFGASAPL.RPT!$A$1:$H$531,8,FALSE)</f>
        <v>221</v>
      </c>
      <c r="I340" s="10">
        <f>VLOOKUP(A340,[2]ESTEJEFGASAPL.RPT!$A$1:$J$553,7,FALSE)</f>
        <v>10000</v>
      </c>
      <c r="J340" s="10">
        <f>VLOOKUP($A340,[2]ESTEJEFGASAPL.RPT!$A$1:$J$553,8,FALSE)</f>
        <v>-9990</v>
      </c>
      <c r="K340" s="10">
        <f>VLOOKUP($A340,[2]ESTEJEFGASAPL.RPT!$A$1:$J$553,9,FALSE)</f>
        <v>10</v>
      </c>
      <c r="L340" s="10">
        <f>VLOOKUP($A340,[2]ESTEJEFGASAPL.RPT!$A$1:$J$553,10,FALSE)</f>
        <v>0</v>
      </c>
    </row>
    <row r="341" spans="1:12" ht="15" x14ac:dyDescent="0.25">
      <c r="A341" s="1" t="str">
        <f t="shared" si="5"/>
        <v>A320722101</v>
      </c>
      <c r="B341" s="8" t="s">
        <v>5</v>
      </c>
      <c r="C341" s="8" t="s">
        <v>290</v>
      </c>
      <c r="D341" s="8" t="s">
        <v>230</v>
      </c>
      <c r="E341" s="8" t="s">
        <v>39</v>
      </c>
      <c r="F341" s="9" t="str">
        <f>VLOOKUP(A341,[1]ESTEJEFGASAPL.RPT!$A$1:$H$531,6,FALSE)</f>
        <v>A</v>
      </c>
      <c r="G341" s="9" t="str">
        <f>VLOOKUP(A341,[1]ESTEJEFGASAPL.RPT!$A$1:$H$531,7,FALSE)</f>
        <v>320</v>
      </c>
      <c r="H341" s="9" t="str">
        <f>VLOOKUP(A341,[1]ESTEJEFGASAPL.RPT!$A$1:$H$531,8,FALSE)</f>
        <v>221</v>
      </c>
      <c r="I341" s="10">
        <f>VLOOKUP(A341,[2]ESTEJEFGASAPL.RPT!$A$1:$J$553,7,FALSE)</f>
        <v>1000</v>
      </c>
      <c r="J341" s="10">
        <f>VLOOKUP($A341,[2]ESTEJEFGASAPL.RPT!$A$1:$J$553,8,FALSE)</f>
        <v>0</v>
      </c>
      <c r="K341" s="10">
        <f>VLOOKUP($A341,[2]ESTEJEFGASAPL.RPT!$A$1:$J$553,9,FALSE)</f>
        <v>1000</v>
      </c>
      <c r="L341" s="10">
        <f>VLOOKUP($A341,[2]ESTEJEFGASAPL.RPT!$A$1:$J$553,10,FALSE)</f>
        <v>140.54</v>
      </c>
    </row>
    <row r="342" spans="1:12" ht="15" x14ac:dyDescent="0.25">
      <c r="A342" s="1" t="str">
        <f t="shared" si="5"/>
        <v>A320722200</v>
      </c>
      <c r="B342" s="8" t="s">
        <v>5</v>
      </c>
      <c r="C342" s="8" t="s">
        <v>290</v>
      </c>
      <c r="D342" s="8" t="s">
        <v>228</v>
      </c>
      <c r="E342" s="8" t="s">
        <v>44</v>
      </c>
      <c r="F342" s="9" t="str">
        <f>VLOOKUP(A342,[1]ESTEJEFGASAPL.RPT!$A$1:$H$531,6,FALSE)</f>
        <v>A</v>
      </c>
      <c r="G342" s="9" t="str">
        <f>VLOOKUP(A342,[1]ESTEJEFGASAPL.RPT!$A$1:$H$531,7,FALSE)</f>
        <v>320</v>
      </c>
      <c r="H342" s="9" t="str">
        <f>VLOOKUP(A342,[1]ESTEJEFGASAPL.RPT!$A$1:$H$531,8,FALSE)</f>
        <v>222</v>
      </c>
      <c r="I342" s="10">
        <f>VLOOKUP(A342,[2]ESTEJEFGASAPL.RPT!$A$1:$J$553,7,FALSE)</f>
        <v>300</v>
      </c>
      <c r="J342" s="10">
        <f>VLOOKUP($A342,[2]ESTEJEFGASAPL.RPT!$A$1:$J$553,8,FALSE)</f>
        <v>0</v>
      </c>
      <c r="K342" s="10">
        <f>VLOOKUP($A342,[2]ESTEJEFGASAPL.RPT!$A$1:$J$553,9,FALSE)</f>
        <v>300</v>
      </c>
      <c r="L342" s="10">
        <f>VLOOKUP($A342,[2]ESTEJEFGASAPL.RPT!$A$1:$J$553,10,FALSE)</f>
        <v>354.46</v>
      </c>
    </row>
    <row r="343" spans="1:12" ht="15" x14ac:dyDescent="0.25">
      <c r="A343" s="1" t="str">
        <f t="shared" si="5"/>
        <v>A320722718</v>
      </c>
      <c r="B343" s="8" t="s">
        <v>5</v>
      </c>
      <c r="C343" s="8" t="s">
        <v>290</v>
      </c>
      <c r="D343" s="8" t="s">
        <v>220</v>
      </c>
      <c r="E343" s="8" t="s">
        <v>61</v>
      </c>
      <c r="F343" s="9" t="str">
        <f>VLOOKUP(A343,[1]ESTEJEFGASAPL.RPT!$A$1:$H$531,6,FALSE)</f>
        <v>A</v>
      </c>
      <c r="G343" s="9" t="str">
        <f>VLOOKUP(A343,[1]ESTEJEFGASAPL.RPT!$A$1:$H$531,7,FALSE)</f>
        <v>320</v>
      </c>
      <c r="H343" s="9" t="str">
        <f>VLOOKUP(A343,[1]ESTEJEFGASAPL.RPT!$A$1:$H$531,8,FALSE)</f>
        <v>227</v>
      </c>
      <c r="I343" s="10">
        <f>VLOOKUP(A343,[2]ESTEJEFGASAPL.RPT!$A$1:$J$553,7,FALSE)</f>
        <v>1300</v>
      </c>
      <c r="J343" s="10">
        <f>VLOOKUP($A343,[2]ESTEJEFGASAPL.RPT!$A$1:$J$553,8,FALSE)</f>
        <v>0</v>
      </c>
      <c r="K343" s="10">
        <f>VLOOKUP($A343,[2]ESTEJEFGASAPL.RPT!$A$1:$J$553,9,FALSE)</f>
        <v>1300</v>
      </c>
      <c r="L343" s="10">
        <f>VLOOKUP($A343,[2]ESTEJEFGASAPL.RPT!$A$1:$J$553,10,FALSE)</f>
        <v>735.25</v>
      </c>
    </row>
    <row r="344" spans="1:12" ht="15" x14ac:dyDescent="0.25">
      <c r="A344" s="1" t="str">
        <f t="shared" si="5"/>
        <v>A320722719</v>
      </c>
      <c r="B344" s="8" t="s">
        <v>5</v>
      </c>
      <c r="C344" s="8" t="s">
        <v>290</v>
      </c>
      <c r="D344" s="8" t="s">
        <v>219</v>
      </c>
      <c r="E344" s="8" t="s">
        <v>48</v>
      </c>
      <c r="F344" s="9" t="str">
        <f>VLOOKUP(A344,[1]ESTEJEFGASAPL.RPT!$A$1:$H$531,6,FALSE)</f>
        <v>A</v>
      </c>
      <c r="G344" s="9" t="str">
        <f>VLOOKUP(A344,[1]ESTEJEFGASAPL.RPT!$A$1:$H$531,7,FALSE)</f>
        <v>320</v>
      </c>
      <c r="H344" s="9" t="str">
        <f>VLOOKUP(A344,[1]ESTEJEFGASAPL.RPT!$A$1:$H$531,8,FALSE)</f>
        <v>227</v>
      </c>
      <c r="I344" s="10">
        <f>VLOOKUP(A344,[2]ESTEJEFGASAPL.RPT!$A$1:$J$553,7,FALSE)</f>
        <v>5000</v>
      </c>
      <c r="J344" s="10">
        <f>VLOOKUP($A344,[2]ESTEJEFGASAPL.RPT!$A$1:$J$553,8,FALSE)</f>
        <v>0</v>
      </c>
      <c r="K344" s="10">
        <f>VLOOKUP($A344,[2]ESTEJEFGASAPL.RPT!$A$1:$J$553,9,FALSE)</f>
        <v>5000</v>
      </c>
      <c r="L344" s="10">
        <f>VLOOKUP($A344,[2]ESTEJEFGASAPL.RPT!$A$1:$J$553,10,FALSE)</f>
        <v>3517.56</v>
      </c>
    </row>
    <row r="345" spans="1:12" ht="15" x14ac:dyDescent="0.25">
      <c r="A345" s="1" t="str">
        <f t="shared" si="5"/>
        <v>A320722746</v>
      </c>
      <c r="B345" s="8" t="s">
        <v>5</v>
      </c>
      <c r="C345" s="8" t="s">
        <v>290</v>
      </c>
      <c r="D345" s="8" t="s">
        <v>289</v>
      </c>
      <c r="E345" s="8" t="s">
        <v>92</v>
      </c>
      <c r="F345" s="9" t="str">
        <f>VLOOKUP(A345,[1]ESTEJEFGASAPL.RPT!$A$1:$H$531,6,FALSE)</f>
        <v>A</v>
      </c>
      <c r="G345" s="9" t="str">
        <f>VLOOKUP(A345,[1]ESTEJEFGASAPL.RPT!$A$1:$H$531,7,FALSE)</f>
        <v>320</v>
      </c>
      <c r="H345" s="9" t="str">
        <f>VLOOKUP(A345,[1]ESTEJEFGASAPL.RPT!$A$1:$H$531,8,FALSE)</f>
        <v>227</v>
      </c>
      <c r="I345" s="10">
        <f>VLOOKUP(A345,[2]ESTEJEFGASAPL.RPT!$A$1:$J$553,7,FALSE)</f>
        <v>65000</v>
      </c>
      <c r="J345" s="10">
        <f>VLOOKUP($A345,[2]ESTEJEFGASAPL.RPT!$A$1:$J$553,8,FALSE)</f>
        <v>4000</v>
      </c>
      <c r="K345" s="10">
        <f>VLOOKUP($A345,[2]ESTEJEFGASAPL.RPT!$A$1:$J$553,9,FALSE)</f>
        <v>69000</v>
      </c>
      <c r="L345" s="10">
        <f>VLOOKUP($A345,[2]ESTEJEFGASAPL.RPT!$A$1:$J$553,10,FALSE)</f>
        <v>40472.11</v>
      </c>
    </row>
    <row r="346" spans="1:12" ht="15" x14ac:dyDescent="0.25">
      <c r="A346" s="1" t="str">
        <f t="shared" si="5"/>
        <v>A334312000</v>
      </c>
      <c r="B346" s="8" t="s">
        <v>5</v>
      </c>
      <c r="C346" s="8" t="s">
        <v>281</v>
      </c>
      <c r="D346" s="8" t="s">
        <v>200</v>
      </c>
      <c r="E346" s="8" t="s">
        <v>16</v>
      </c>
      <c r="F346" s="9">
        <f>VLOOKUP(A346,[1]ESTEJEFGASAPL.RPT!$A$1:$H$531,6,FALSE)</f>
        <v>0</v>
      </c>
      <c r="G346" s="9" t="str">
        <f>VLOOKUP(A346,[1]ESTEJEFGASAPL.RPT!$A$1:$H$531,7,FALSE)</f>
        <v>3</v>
      </c>
      <c r="H346" s="9" t="str">
        <f>VLOOKUP(A346,[1]ESTEJEFGASAPL.RPT!$A$1:$H$531,8,FALSE)</f>
        <v>1</v>
      </c>
      <c r="I346" s="10">
        <f>VLOOKUP(A346,[2]ESTEJEFGASAPL.RPT!$A$1:$J$553,7,FALSE)</f>
        <v>14000</v>
      </c>
      <c r="J346" s="10">
        <f>VLOOKUP($A346,[2]ESTEJEFGASAPL.RPT!$A$1:$J$553,8,FALSE)</f>
        <v>-13990</v>
      </c>
      <c r="K346" s="10">
        <f>VLOOKUP($A346,[2]ESTEJEFGASAPL.RPT!$A$1:$J$553,9,FALSE)</f>
        <v>10</v>
      </c>
      <c r="L346" s="10">
        <f>VLOOKUP($A346,[2]ESTEJEFGASAPL.RPT!$A$1:$J$553,10,FALSE)</f>
        <v>0</v>
      </c>
    </row>
    <row r="347" spans="1:12" ht="15" x14ac:dyDescent="0.25">
      <c r="A347" s="1" t="str">
        <f t="shared" si="5"/>
        <v>A334312006</v>
      </c>
      <c r="B347" s="8" t="s">
        <v>5</v>
      </c>
      <c r="C347" s="8" t="s">
        <v>281</v>
      </c>
      <c r="D347" s="8" t="s">
        <v>197</v>
      </c>
      <c r="E347" s="8" t="s">
        <v>20</v>
      </c>
      <c r="F347" s="9">
        <f>VLOOKUP(A347,[1]ESTEJEFGASAPL.RPT!$A$1:$H$531,6,FALSE)</f>
        <v>0</v>
      </c>
      <c r="G347" s="9" t="str">
        <f>VLOOKUP(A347,[1]ESTEJEFGASAPL.RPT!$A$1:$H$531,7,FALSE)</f>
        <v>3</v>
      </c>
      <c r="H347" s="9" t="str">
        <f>VLOOKUP(A347,[1]ESTEJEFGASAPL.RPT!$A$1:$H$531,8,FALSE)</f>
        <v>1</v>
      </c>
      <c r="I347" s="10">
        <f>VLOOKUP(A347,[2]ESTEJEFGASAPL.RPT!$A$1:$J$553,7,FALSE)</f>
        <v>1000</v>
      </c>
      <c r="J347" s="10">
        <f>VLOOKUP($A347,[2]ESTEJEFGASAPL.RPT!$A$1:$J$553,8,FALSE)</f>
        <v>-990</v>
      </c>
      <c r="K347" s="10">
        <f>VLOOKUP($A347,[2]ESTEJEFGASAPL.RPT!$A$1:$J$553,9,FALSE)</f>
        <v>10</v>
      </c>
      <c r="L347" s="10">
        <f>VLOOKUP($A347,[2]ESTEJEFGASAPL.RPT!$A$1:$J$553,10,FALSE)</f>
        <v>0</v>
      </c>
    </row>
    <row r="348" spans="1:12" ht="15" x14ac:dyDescent="0.25">
      <c r="A348" s="1" t="str">
        <f t="shared" si="5"/>
        <v>A334312100</v>
      </c>
      <c r="B348" s="8" t="s">
        <v>5</v>
      </c>
      <c r="C348" s="8" t="s">
        <v>281</v>
      </c>
      <c r="D348" s="8" t="s">
        <v>196</v>
      </c>
      <c r="E348" s="8" t="s">
        <v>21</v>
      </c>
      <c r="F348" s="9">
        <f>VLOOKUP(A348,[1]ESTEJEFGASAPL.RPT!$A$1:$H$531,6,FALSE)</f>
        <v>0</v>
      </c>
      <c r="G348" s="9" t="str">
        <f>VLOOKUP(A348,[1]ESTEJEFGASAPL.RPT!$A$1:$H$531,7,FALSE)</f>
        <v>3</v>
      </c>
      <c r="H348" s="9" t="str">
        <f>VLOOKUP(A348,[1]ESTEJEFGASAPL.RPT!$A$1:$H$531,8,FALSE)</f>
        <v>1</v>
      </c>
      <c r="I348" s="10">
        <f>VLOOKUP(A348,[2]ESTEJEFGASAPL.RPT!$A$1:$J$553,7,FALSE)</f>
        <v>11000</v>
      </c>
      <c r="J348" s="10">
        <f>VLOOKUP($A348,[2]ESTEJEFGASAPL.RPT!$A$1:$J$553,8,FALSE)</f>
        <v>-10990</v>
      </c>
      <c r="K348" s="10">
        <f>VLOOKUP($A348,[2]ESTEJEFGASAPL.RPT!$A$1:$J$553,9,FALSE)</f>
        <v>10</v>
      </c>
      <c r="L348" s="10">
        <f>VLOOKUP($A348,[2]ESTEJEFGASAPL.RPT!$A$1:$J$553,10,FALSE)</f>
        <v>0</v>
      </c>
    </row>
    <row r="349" spans="1:12" ht="15" x14ac:dyDescent="0.25">
      <c r="A349" s="1" t="str">
        <f t="shared" si="5"/>
        <v>A334312101</v>
      </c>
      <c r="B349" s="8" t="s">
        <v>5</v>
      </c>
      <c r="C349" s="8" t="s">
        <v>281</v>
      </c>
      <c r="D349" s="8" t="s">
        <v>195</v>
      </c>
      <c r="E349" s="8" t="s">
        <v>22</v>
      </c>
      <c r="F349" s="9">
        <f>VLOOKUP(A349,[1]ESTEJEFGASAPL.RPT!$A$1:$H$531,6,FALSE)</f>
        <v>0</v>
      </c>
      <c r="G349" s="9" t="str">
        <f>VLOOKUP(A349,[1]ESTEJEFGASAPL.RPT!$A$1:$H$531,7,FALSE)</f>
        <v>3</v>
      </c>
      <c r="H349" s="9" t="str">
        <f>VLOOKUP(A349,[1]ESTEJEFGASAPL.RPT!$A$1:$H$531,8,FALSE)</f>
        <v>1</v>
      </c>
      <c r="I349" s="10">
        <f>VLOOKUP(A349,[2]ESTEJEFGASAPL.RPT!$A$1:$J$553,7,FALSE)</f>
        <v>7000</v>
      </c>
      <c r="J349" s="10">
        <f>VLOOKUP($A349,[2]ESTEJEFGASAPL.RPT!$A$1:$J$553,8,FALSE)</f>
        <v>-6990</v>
      </c>
      <c r="K349" s="10">
        <f>VLOOKUP($A349,[2]ESTEJEFGASAPL.RPT!$A$1:$J$553,9,FALSE)</f>
        <v>10</v>
      </c>
      <c r="L349" s="10">
        <f>VLOOKUP($A349,[2]ESTEJEFGASAPL.RPT!$A$1:$J$553,10,FALSE)</f>
        <v>0</v>
      </c>
    </row>
    <row r="350" spans="1:12" ht="15" x14ac:dyDescent="0.25">
      <c r="A350" s="1" t="str">
        <f t="shared" si="5"/>
        <v>A334313000</v>
      </c>
      <c r="B350" s="8" t="s">
        <v>5</v>
      </c>
      <c r="C350" s="8" t="s">
        <v>281</v>
      </c>
      <c r="D350" s="8" t="s">
        <v>194</v>
      </c>
      <c r="E350" s="8" t="s">
        <v>53</v>
      </c>
      <c r="F350" s="9">
        <f>VLOOKUP(A350,[1]ESTEJEFGASAPL.RPT!$A$1:$H$531,6,FALSE)</f>
        <v>0</v>
      </c>
      <c r="G350" s="9" t="str">
        <f>VLOOKUP(A350,[1]ESTEJEFGASAPL.RPT!$A$1:$H$531,7,FALSE)</f>
        <v>3</v>
      </c>
      <c r="H350" s="9" t="str">
        <f>VLOOKUP(A350,[1]ESTEJEFGASAPL.RPT!$A$1:$H$531,8,FALSE)</f>
        <v>1</v>
      </c>
      <c r="I350" s="10">
        <f>VLOOKUP(A350,[2]ESTEJEFGASAPL.RPT!$A$1:$J$553,7,FALSE)</f>
        <v>108000</v>
      </c>
      <c r="J350" s="10">
        <f>VLOOKUP($A350,[2]ESTEJEFGASAPL.RPT!$A$1:$J$553,8,FALSE)</f>
        <v>-50000</v>
      </c>
      <c r="K350" s="10">
        <f>VLOOKUP($A350,[2]ESTEJEFGASAPL.RPT!$A$1:$J$553,9,FALSE)</f>
        <v>58000</v>
      </c>
      <c r="L350" s="10">
        <f>VLOOKUP($A350,[2]ESTEJEFGASAPL.RPT!$A$1:$J$553,10,FALSE)</f>
        <v>15556.73</v>
      </c>
    </row>
    <row r="351" spans="1:12" ht="15" x14ac:dyDescent="0.25">
      <c r="A351" s="1" t="str">
        <f t="shared" si="5"/>
        <v>A334313002</v>
      </c>
      <c r="B351" s="8" t="s">
        <v>5</v>
      </c>
      <c r="C351" s="8" t="s">
        <v>281</v>
      </c>
      <c r="D351" s="8" t="s">
        <v>193</v>
      </c>
      <c r="E351" s="8" t="s">
        <v>54</v>
      </c>
      <c r="F351" s="9">
        <f>VLOOKUP(A351,[1]ESTEJEFGASAPL.RPT!$A$1:$H$531,6,FALSE)</f>
        <v>0</v>
      </c>
      <c r="G351" s="9" t="str">
        <f>VLOOKUP(A351,[1]ESTEJEFGASAPL.RPT!$A$1:$H$531,7,FALSE)</f>
        <v>3</v>
      </c>
      <c r="H351" s="9" t="str">
        <f>VLOOKUP(A351,[1]ESTEJEFGASAPL.RPT!$A$1:$H$531,8,FALSE)</f>
        <v>1</v>
      </c>
      <c r="I351" s="10">
        <f>VLOOKUP(A351,[2]ESTEJEFGASAPL.RPT!$A$1:$J$553,7,FALSE)</f>
        <v>31000</v>
      </c>
      <c r="J351" s="10">
        <f>VLOOKUP($A351,[2]ESTEJEFGASAPL.RPT!$A$1:$J$553,8,FALSE)</f>
        <v>-23000</v>
      </c>
      <c r="K351" s="10">
        <f>VLOOKUP($A351,[2]ESTEJEFGASAPL.RPT!$A$1:$J$553,9,FALSE)</f>
        <v>8000</v>
      </c>
      <c r="L351" s="10">
        <f>VLOOKUP($A351,[2]ESTEJEFGASAPL.RPT!$A$1:$J$553,10,FALSE)</f>
        <v>3124.4</v>
      </c>
    </row>
    <row r="352" spans="1:12" ht="15" x14ac:dyDescent="0.25">
      <c r="A352" s="1" t="str">
        <f t="shared" si="5"/>
        <v>A334315000</v>
      </c>
      <c r="B352" s="8" t="s">
        <v>5</v>
      </c>
      <c r="C352" s="8" t="s">
        <v>281</v>
      </c>
      <c r="D352" s="8" t="s">
        <v>192</v>
      </c>
      <c r="E352" s="8" t="s">
        <v>24</v>
      </c>
      <c r="F352" s="9">
        <f>VLOOKUP(A352,[1]ESTEJEFGASAPL.RPT!$A$1:$H$531,6,FALSE)</f>
        <v>0</v>
      </c>
      <c r="G352" s="9" t="str">
        <f>VLOOKUP(A352,[1]ESTEJEFGASAPL.RPT!$A$1:$H$531,7,FALSE)</f>
        <v>3</v>
      </c>
      <c r="H352" s="9" t="str">
        <f>VLOOKUP(A352,[1]ESTEJEFGASAPL.RPT!$A$1:$H$531,8,FALSE)</f>
        <v>1</v>
      </c>
      <c r="I352" s="10">
        <f>VLOOKUP(A352,[2]ESTEJEFGASAPL.RPT!$A$1:$J$553,7,FALSE)</f>
        <v>18000</v>
      </c>
      <c r="J352" s="10">
        <f>VLOOKUP($A352,[2]ESTEJEFGASAPL.RPT!$A$1:$J$553,8,FALSE)</f>
        <v>-5500</v>
      </c>
      <c r="K352" s="10">
        <f>VLOOKUP($A352,[2]ESTEJEFGASAPL.RPT!$A$1:$J$553,9,FALSE)</f>
        <v>12500</v>
      </c>
      <c r="L352" s="10">
        <f>VLOOKUP($A352,[2]ESTEJEFGASAPL.RPT!$A$1:$J$553,10,FALSE)</f>
        <v>7654.48</v>
      </c>
    </row>
    <row r="353" spans="1:12" ht="15" x14ac:dyDescent="0.25">
      <c r="A353" s="1" t="str">
        <f t="shared" si="5"/>
        <v>A334315200</v>
      </c>
      <c r="B353" s="8" t="s">
        <v>5</v>
      </c>
      <c r="C353" s="8" t="s">
        <v>281</v>
      </c>
      <c r="D353" s="8" t="s">
        <v>235</v>
      </c>
      <c r="E353" s="8" t="s">
        <v>25</v>
      </c>
      <c r="F353" s="9">
        <f>VLOOKUP(A353,[1]ESTEJEFGASAPL.RPT!$A$1:$H$531,6,FALSE)</f>
        <v>0</v>
      </c>
      <c r="G353" s="9" t="str">
        <f>VLOOKUP(A353,[1]ESTEJEFGASAPL.RPT!$A$1:$H$531,7,FALSE)</f>
        <v>3</v>
      </c>
      <c r="H353" s="9" t="str">
        <f>VLOOKUP(A353,[1]ESTEJEFGASAPL.RPT!$A$1:$H$531,8,FALSE)</f>
        <v>1</v>
      </c>
      <c r="I353" s="10">
        <f>VLOOKUP(A353,[2]ESTEJEFGASAPL.RPT!$A$1:$J$553,7,FALSE)</f>
        <v>1000</v>
      </c>
      <c r="J353" s="10">
        <f>VLOOKUP($A353,[2]ESTEJEFGASAPL.RPT!$A$1:$J$553,8,FALSE)</f>
        <v>0</v>
      </c>
      <c r="K353" s="10">
        <f>VLOOKUP($A353,[2]ESTEJEFGASAPL.RPT!$A$1:$J$553,9,FALSE)</f>
        <v>1000</v>
      </c>
      <c r="L353" s="10">
        <f>VLOOKUP($A353,[2]ESTEJEFGASAPL.RPT!$A$1:$J$553,10,FALSE)</f>
        <v>0</v>
      </c>
    </row>
    <row r="354" spans="1:12" ht="15" x14ac:dyDescent="0.25">
      <c r="A354" s="1" t="str">
        <f t="shared" si="5"/>
        <v>A334316000</v>
      </c>
      <c r="B354" s="8" t="s">
        <v>5</v>
      </c>
      <c r="C354" s="8" t="s">
        <v>281</v>
      </c>
      <c r="D354" s="8" t="s">
        <v>190</v>
      </c>
      <c r="E354" s="8" t="s">
        <v>27</v>
      </c>
      <c r="F354" s="9">
        <f>VLOOKUP(A354,[1]ESTEJEFGASAPL.RPT!$A$1:$H$531,6,FALSE)</f>
        <v>0</v>
      </c>
      <c r="G354" s="9" t="str">
        <f>VLOOKUP(A354,[1]ESTEJEFGASAPL.RPT!$A$1:$H$531,7,FALSE)</f>
        <v>3</v>
      </c>
      <c r="H354" s="9" t="str">
        <f>VLOOKUP(A354,[1]ESTEJEFGASAPL.RPT!$A$1:$H$531,8,FALSE)</f>
        <v>1</v>
      </c>
      <c r="I354" s="10">
        <f>VLOOKUP(A354,[2]ESTEJEFGASAPL.RPT!$A$1:$J$553,7,FALSE)</f>
        <v>58000</v>
      </c>
      <c r="J354" s="10">
        <f>VLOOKUP($A354,[2]ESTEJEFGASAPL.RPT!$A$1:$J$553,8,FALSE)</f>
        <v>-7000</v>
      </c>
      <c r="K354" s="10">
        <f>VLOOKUP($A354,[2]ESTEJEFGASAPL.RPT!$A$1:$J$553,9,FALSE)</f>
        <v>51000</v>
      </c>
      <c r="L354" s="10">
        <f>VLOOKUP($A354,[2]ESTEJEFGASAPL.RPT!$A$1:$J$553,10,FALSE)</f>
        <v>36533.019999999997</v>
      </c>
    </row>
    <row r="355" spans="1:12" ht="15" x14ac:dyDescent="0.25">
      <c r="A355" s="1" t="str">
        <f t="shared" si="5"/>
        <v>A334316204</v>
      </c>
      <c r="B355" s="8" t="s">
        <v>5</v>
      </c>
      <c r="C355" s="8" t="s">
        <v>281</v>
      </c>
      <c r="D355" s="8" t="s">
        <v>188</v>
      </c>
      <c r="E355" s="8" t="s">
        <v>29</v>
      </c>
      <c r="F355" s="9">
        <f>VLOOKUP(A355,[1]ESTEJEFGASAPL.RPT!$A$1:$H$531,6,FALSE)</f>
        <v>0</v>
      </c>
      <c r="G355" s="9" t="str">
        <f>VLOOKUP(A355,[1]ESTEJEFGASAPL.RPT!$A$1:$H$531,7,FALSE)</f>
        <v>3</v>
      </c>
      <c r="H355" s="9" t="str">
        <f>VLOOKUP(A355,[1]ESTEJEFGASAPL.RPT!$A$1:$H$531,8,FALSE)</f>
        <v>1</v>
      </c>
      <c r="I355" s="10">
        <f>VLOOKUP(A355,[2]ESTEJEFGASAPL.RPT!$A$1:$J$553,7,FALSE)</f>
        <v>1000</v>
      </c>
      <c r="J355" s="10">
        <f>VLOOKUP($A355,[2]ESTEJEFGASAPL.RPT!$A$1:$J$553,8,FALSE)</f>
        <v>0</v>
      </c>
      <c r="K355" s="10">
        <f>VLOOKUP($A355,[2]ESTEJEFGASAPL.RPT!$A$1:$J$553,9,FALSE)</f>
        <v>1000</v>
      </c>
      <c r="L355" s="10">
        <f>VLOOKUP($A355,[2]ESTEJEFGASAPL.RPT!$A$1:$J$553,10,FALSE)</f>
        <v>128.71</v>
      </c>
    </row>
    <row r="356" spans="1:12" ht="15" x14ac:dyDescent="0.25">
      <c r="A356" s="1" t="str">
        <f t="shared" si="5"/>
        <v>A334316205</v>
      </c>
      <c r="B356" s="8" t="s">
        <v>5</v>
      </c>
      <c r="C356" s="8" t="s">
        <v>281</v>
      </c>
      <c r="D356" s="8" t="s">
        <v>187</v>
      </c>
      <c r="E356" s="8" t="s">
        <v>30</v>
      </c>
      <c r="F356" s="9">
        <f>VLOOKUP(A356,[1]ESTEJEFGASAPL.RPT!$A$1:$H$531,6,FALSE)</f>
        <v>0</v>
      </c>
      <c r="G356" s="9" t="str">
        <f>VLOOKUP(A356,[1]ESTEJEFGASAPL.RPT!$A$1:$H$531,7,FALSE)</f>
        <v>3</v>
      </c>
      <c r="H356" s="9" t="str">
        <f>VLOOKUP(A356,[1]ESTEJEFGASAPL.RPT!$A$1:$H$531,8,FALSE)</f>
        <v>1</v>
      </c>
      <c r="I356" s="10">
        <f>VLOOKUP(A356,[2]ESTEJEFGASAPL.RPT!$A$1:$J$553,7,FALSE)</f>
        <v>100</v>
      </c>
      <c r="J356" s="10">
        <f>VLOOKUP($A356,[2]ESTEJEFGASAPL.RPT!$A$1:$J$553,8,FALSE)</f>
        <v>0</v>
      </c>
      <c r="K356" s="10">
        <f>VLOOKUP($A356,[2]ESTEJEFGASAPL.RPT!$A$1:$J$553,9,FALSE)</f>
        <v>100</v>
      </c>
      <c r="L356" s="10">
        <f>VLOOKUP($A356,[2]ESTEJEFGASAPL.RPT!$A$1:$J$553,10,FALSE)</f>
        <v>47.79</v>
      </c>
    </row>
    <row r="357" spans="1:12" ht="15" x14ac:dyDescent="0.25">
      <c r="A357" s="1" t="str">
        <f t="shared" si="5"/>
        <v>A334316209</v>
      </c>
      <c r="B357" s="8" t="s">
        <v>5</v>
      </c>
      <c r="C357" s="8" t="s">
        <v>281</v>
      </c>
      <c r="D357" s="8" t="s">
        <v>186</v>
      </c>
      <c r="E357" s="8" t="s">
        <v>31</v>
      </c>
      <c r="F357" s="9">
        <f>VLOOKUP(A357,[1]ESTEJEFGASAPL.RPT!$A$1:$H$531,6,FALSE)</f>
        <v>0</v>
      </c>
      <c r="G357" s="9" t="str">
        <f>VLOOKUP(A357,[1]ESTEJEFGASAPL.RPT!$A$1:$H$531,7,FALSE)</f>
        <v>3</v>
      </c>
      <c r="H357" s="9" t="str">
        <f>VLOOKUP(A357,[1]ESTEJEFGASAPL.RPT!$A$1:$H$531,8,FALSE)</f>
        <v>1</v>
      </c>
      <c r="I357" s="10">
        <f>VLOOKUP(A357,[2]ESTEJEFGASAPL.RPT!$A$1:$J$553,7,FALSE)</f>
        <v>100</v>
      </c>
      <c r="J357" s="10">
        <f>VLOOKUP($A357,[2]ESTEJEFGASAPL.RPT!$A$1:$J$553,8,FALSE)</f>
        <v>0</v>
      </c>
      <c r="K357" s="10">
        <f>VLOOKUP($A357,[2]ESTEJEFGASAPL.RPT!$A$1:$J$553,9,FALSE)</f>
        <v>100</v>
      </c>
      <c r="L357" s="10">
        <f>VLOOKUP($A357,[2]ESTEJEFGASAPL.RPT!$A$1:$J$553,10,FALSE)</f>
        <v>29.2</v>
      </c>
    </row>
    <row r="358" spans="1:12" ht="15" x14ac:dyDescent="0.25">
      <c r="A358" s="1" t="str">
        <f t="shared" si="5"/>
        <v>A334320600</v>
      </c>
      <c r="B358" s="8" t="s">
        <v>5</v>
      </c>
      <c r="C358" s="8" t="s">
        <v>281</v>
      </c>
      <c r="D358" s="8" t="s">
        <v>234</v>
      </c>
      <c r="E358" s="8" t="s">
        <v>34</v>
      </c>
      <c r="F358" s="9" t="str">
        <f>VLOOKUP(A358,[1]ESTEJEFGASAPL.RPT!$A$1:$H$531,6,FALSE)</f>
        <v>A</v>
      </c>
      <c r="G358" s="9" t="str">
        <f>VLOOKUP(A358,[1]ESTEJEFGASAPL.RPT!$A$1:$H$531,7,FALSE)</f>
        <v>334</v>
      </c>
      <c r="H358" s="9" t="str">
        <f>VLOOKUP(A358,[1]ESTEJEFGASAPL.RPT!$A$1:$H$531,8,FALSE)</f>
        <v>206</v>
      </c>
      <c r="I358" s="10">
        <f>VLOOKUP(A358,[2]ESTEJEFGASAPL.RPT!$A$1:$J$553,7,FALSE)</f>
        <v>14000</v>
      </c>
      <c r="J358" s="10">
        <f>VLOOKUP($A358,[2]ESTEJEFGASAPL.RPT!$A$1:$J$553,8,FALSE)</f>
        <v>0</v>
      </c>
      <c r="K358" s="10">
        <f>VLOOKUP($A358,[2]ESTEJEFGASAPL.RPT!$A$1:$J$553,9,FALSE)</f>
        <v>14000</v>
      </c>
      <c r="L358" s="10">
        <f>VLOOKUP($A358,[2]ESTEJEFGASAPL.RPT!$A$1:$J$553,10,FALSE)</f>
        <v>5262.69</v>
      </c>
    </row>
    <row r="359" spans="1:12" ht="15" x14ac:dyDescent="0.25">
      <c r="A359" s="1" t="str">
        <f t="shared" si="5"/>
        <v>A334321200</v>
      </c>
      <c r="B359" s="8" t="s">
        <v>5</v>
      </c>
      <c r="C359" s="8" t="s">
        <v>281</v>
      </c>
      <c r="D359" s="8" t="s">
        <v>233</v>
      </c>
      <c r="E359" s="8" t="s">
        <v>35</v>
      </c>
      <c r="F359" s="9" t="str">
        <f>VLOOKUP(A359,[1]ESTEJEFGASAPL.RPT!$A$1:$H$531,6,FALSE)</f>
        <v>A</v>
      </c>
      <c r="G359" s="9" t="str">
        <f>VLOOKUP(A359,[1]ESTEJEFGASAPL.RPT!$A$1:$H$531,7,FALSE)</f>
        <v>334</v>
      </c>
      <c r="H359" s="9" t="str">
        <f>VLOOKUP(A359,[1]ESTEJEFGASAPL.RPT!$A$1:$H$531,8,FALSE)</f>
        <v>212</v>
      </c>
      <c r="I359" s="10">
        <f>VLOOKUP(A359,[2]ESTEJEFGASAPL.RPT!$A$1:$J$553,7,FALSE)</f>
        <v>3000</v>
      </c>
      <c r="J359" s="10">
        <f>VLOOKUP($A359,[2]ESTEJEFGASAPL.RPT!$A$1:$J$553,8,FALSE)</f>
        <v>0</v>
      </c>
      <c r="K359" s="10">
        <f>VLOOKUP($A359,[2]ESTEJEFGASAPL.RPT!$A$1:$J$553,9,FALSE)</f>
        <v>3000</v>
      </c>
      <c r="L359" s="10">
        <f>VLOOKUP($A359,[2]ESTEJEFGASAPL.RPT!$A$1:$J$553,10,FALSE)</f>
        <v>231.41</v>
      </c>
    </row>
    <row r="360" spans="1:12" ht="15" x14ac:dyDescent="0.25">
      <c r="A360" s="1" t="str">
        <f t="shared" si="5"/>
        <v>A334322605</v>
      </c>
      <c r="B360" s="8" t="s">
        <v>5</v>
      </c>
      <c r="C360" s="8" t="s">
        <v>281</v>
      </c>
      <c r="D360" s="8" t="s">
        <v>288</v>
      </c>
      <c r="E360" s="8" t="s">
        <v>114</v>
      </c>
      <c r="F360" s="9" t="str">
        <f>VLOOKUP(A360,[1]ESTEJEFGASAPL.RPT!$A$1:$H$531,6,FALSE)</f>
        <v>A</v>
      </c>
      <c r="G360" s="9" t="str">
        <f>VLOOKUP(A360,[1]ESTEJEFGASAPL.RPT!$A$1:$H$531,7,FALSE)</f>
        <v>334</v>
      </c>
      <c r="H360" s="9" t="str">
        <f>VLOOKUP(A360,[1]ESTEJEFGASAPL.RPT!$A$1:$H$531,8,FALSE)</f>
        <v>226</v>
      </c>
      <c r="I360" s="10">
        <f>VLOOKUP(A360,[2]ESTEJEFGASAPL.RPT!$A$1:$J$553,7,FALSE)</f>
        <v>1000</v>
      </c>
      <c r="J360" s="10">
        <f>VLOOKUP($A360,[2]ESTEJEFGASAPL.RPT!$A$1:$J$553,8,FALSE)</f>
        <v>0</v>
      </c>
      <c r="K360" s="10">
        <f>VLOOKUP($A360,[2]ESTEJEFGASAPL.RPT!$A$1:$J$553,9,FALSE)</f>
        <v>1000</v>
      </c>
      <c r="L360" s="10">
        <f>VLOOKUP($A360,[2]ESTEJEFGASAPL.RPT!$A$1:$J$553,10,FALSE)</f>
        <v>2000</v>
      </c>
    </row>
    <row r="361" spans="1:12" ht="15" x14ac:dyDescent="0.25">
      <c r="A361" s="1" t="str">
        <f t="shared" si="5"/>
        <v>A334322608</v>
      </c>
      <c r="B361" s="8" t="s">
        <v>5</v>
      </c>
      <c r="C361" s="8" t="s">
        <v>281</v>
      </c>
      <c r="D361" s="8" t="s">
        <v>287</v>
      </c>
      <c r="E361" s="8" t="s">
        <v>115</v>
      </c>
      <c r="F361" s="9" t="str">
        <f>VLOOKUP(A361,[1]ESTEJEFGASAPL.RPT!$A$1:$H$531,6,FALSE)</f>
        <v>A</v>
      </c>
      <c r="G361" s="9" t="str">
        <f>VLOOKUP(A361,[1]ESTEJEFGASAPL.RPT!$A$1:$H$531,7,FALSE)</f>
        <v>334</v>
      </c>
      <c r="H361" s="9" t="str">
        <f>VLOOKUP(A361,[1]ESTEJEFGASAPL.RPT!$A$1:$H$531,8,FALSE)</f>
        <v>226</v>
      </c>
      <c r="I361" s="10">
        <f>VLOOKUP(A361,[2]ESTEJEFGASAPL.RPT!$A$1:$J$553,7,FALSE)</f>
        <v>3000</v>
      </c>
      <c r="J361" s="10">
        <f>VLOOKUP($A361,[2]ESTEJEFGASAPL.RPT!$A$1:$J$553,8,FALSE)</f>
        <v>0</v>
      </c>
      <c r="K361" s="10">
        <f>VLOOKUP($A361,[2]ESTEJEFGASAPL.RPT!$A$1:$J$553,9,FALSE)</f>
        <v>3000</v>
      </c>
      <c r="L361" s="10">
        <f>VLOOKUP($A361,[2]ESTEJEFGASAPL.RPT!$A$1:$J$553,10,FALSE)</f>
        <v>0</v>
      </c>
    </row>
    <row r="362" spans="1:12" ht="15" x14ac:dyDescent="0.25">
      <c r="A362" s="1" t="str">
        <f t="shared" si="5"/>
        <v>A334322611</v>
      </c>
      <c r="B362" s="8" t="s">
        <v>5</v>
      </c>
      <c r="C362" s="8" t="s">
        <v>281</v>
      </c>
      <c r="D362" s="8" t="s">
        <v>286</v>
      </c>
      <c r="E362" s="8" t="s">
        <v>116</v>
      </c>
      <c r="F362" s="9" t="str">
        <f>VLOOKUP(A362,[1]ESTEJEFGASAPL.RPT!$A$1:$H$531,6,FALSE)</f>
        <v>A</v>
      </c>
      <c r="G362" s="9" t="str">
        <f>VLOOKUP(A362,[1]ESTEJEFGASAPL.RPT!$A$1:$H$531,7,FALSE)</f>
        <v>334</v>
      </c>
      <c r="H362" s="9" t="str">
        <f>VLOOKUP(A362,[1]ESTEJEFGASAPL.RPT!$A$1:$H$531,8,FALSE)</f>
        <v>226</v>
      </c>
      <c r="I362" s="10">
        <f>VLOOKUP(A362,[2]ESTEJEFGASAPL.RPT!$A$1:$J$553,7,FALSE)</f>
        <v>3000</v>
      </c>
      <c r="J362" s="10">
        <f>VLOOKUP($A362,[2]ESTEJEFGASAPL.RPT!$A$1:$J$553,8,FALSE)</f>
        <v>0</v>
      </c>
      <c r="K362" s="10">
        <f>VLOOKUP($A362,[2]ESTEJEFGASAPL.RPT!$A$1:$J$553,9,FALSE)</f>
        <v>3000</v>
      </c>
      <c r="L362" s="10">
        <f>VLOOKUP($A362,[2]ESTEJEFGASAPL.RPT!$A$1:$J$553,10,FALSE)</f>
        <v>3414.5</v>
      </c>
    </row>
    <row r="363" spans="1:12" ht="15" x14ac:dyDescent="0.25">
      <c r="A363" s="1" t="str">
        <f t="shared" si="5"/>
        <v>A334322641</v>
      </c>
      <c r="B363" s="8" t="s">
        <v>5</v>
      </c>
      <c r="C363" s="8" t="s">
        <v>281</v>
      </c>
      <c r="D363" s="8" t="s">
        <v>412</v>
      </c>
      <c r="E363" s="8" t="s">
        <v>481</v>
      </c>
      <c r="F363" s="9" t="str">
        <f>VLOOKUP(A363,[1]ESTEJEFGASAPL.RPT!$A$1:$H$531,6,FALSE)</f>
        <v>A</v>
      </c>
      <c r="G363" s="9" t="str">
        <f>VLOOKUP(A363,[1]ESTEJEFGASAPL.RPT!$A$1:$H$531,7,FALSE)</f>
        <v>334</v>
      </c>
      <c r="H363" s="9" t="str">
        <f>VLOOKUP(A363,[1]ESTEJEFGASAPL.RPT!$A$1:$H$531,8,FALSE)</f>
        <v>226</v>
      </c>
      <c r="I363" s="10">
        <f>VLOOKUP(A363,[2]ESTEJEFGASAPL.RPT!$A$1:$J$553,7,FALSE)</f>
        <v>0</v>
      </c>
      <c r="J363" s="10">
        <f>VLOOKUP($A363,[2]ESTEJEFGASAPL.RPT!$A$1:$J$553,8,FALSE)</f>
        <v>3000</v>
      </c>
      <c r="K363" s="10">
        <f>VLOOKUP($A363,[2]ESTEJEFGASAPL.RPT!$A$1:$J$553,9,FALSE)</f>
        <v>3000</v>
      </c>
      <c r="L363" s="10">
        <f>VLOOKUP($A363,[2]ESTEJEFGASAPL.RPT!$A$1:$J$553,10,FALSE)</f>
        <v>0</v>
      </c>
    </row>
    <row r="364" spans="1:12" ht="15" x14ac:dyDescent="0.25">
      <c r="A364" s="1" t="str">
        <f t="shared" si="5"/>
        <v>A334322690</v>
      </c>
      <c r="B364" s="8" t="s">
        <v>5</v>
      </c>
      <c r="C364" s="8" t="s">
        <v>281</v>
      </c>
      <c r="D364" s="8" t="s">
        <v>205</v>
      </c>
      <c r="E364" s="8" t="s">
        <v>58</v>
      </c>
      <c r="F364" s="9" t="str">
        <f>VLOOKUP(A364,[1]ESTEJEFGASAPL.RPT!$A$1:$H$531,6,FALSE)</f>
        <v>A</v>
      </c>
      <c r="G364" s="9" t="str">
        <f>VLOOKUP(A364,[1]ESTEJEFGASAPL.RPT!$A$1:$H$531,7,FALSE)</f>
        <v>334</v>
      </c>
      <c r="H364" s="9" t="str">
        <f>VLOOKUP(A364,[1]ESTEJEFGASAPL.RPT!$A$1:$H$531,8,FALSE)</f>
        <v>226</v>
      </c>
      <c r="I364" s="10">
        <f>VLOOKUP(A364,[2]ESTEJEFGASAPL.RPT!$A$1:$J$553,7,FALSE)</f>
        <v>15800</v>
      </c>
      <c r="J364" s="10">
        <f>VLOOKUP($A364,[2]ESTEJEFGASAPL.RPT!$A$1:$J$553,8,FALSE)</f>
        <v>-5000</v>
      </c>
      <c r="K364" s="10">
        <f>VLOOKUP($A364,[2]ESTEJEFGASAPL.RPT!$A$1:$J$553,9,FALSE)</f>
        <v>10800</v>
      </c>
      <c r="L364" s="10">
        <f>VLOOKUP($A364,[2]ESTEJEFGASAPL.RPT!$A$1:$J$553,10,FALSE)</f>
        <v>1278.32</v>
      </c>
    </row>
    <row r="365" spans="1:12" ht="15" x14ac:dyDescent="0.25">
      <c r="A365" s="1" t="str">
        <f t="shared" si="5"/>
        <v>A334322700</v>
      </c>
      <c r="B365" s="8" t="s">
        <v>5</v>
      </c>
      <c r="C365" s="8" t="s">
        <v>281</v>
      </c>
      <c r="D365" s="8" t="s">
        <v>267</v>
      </c>
      <c r="E365" s="8" t="s">
        <v>117</v>
      </c>
      <c r="F365" s="9" t="str">
        <f>VLOOKUP(A365,[1]ESTEJEFGASAPL.RPT!$A$1:$H$531,6,FALSE)</f>
        <v>A</v>
      </c>
      <c r="G365" s="9" t="str">
        <f>VLOOKUP(A365,[1]ESTEJEFGASAPL.RPT!$A$1:$H$531,7,FALSE)</f>
        <v>334</v>
      </c>
      <c r="H365" s="9" t="str">
        <f>VLOOKUP(A365,[1]ESTEJEFGASAPL.RPT!$A$1:$H$531,8,FALSE)</f>
        <v>227</v>
      </c>
      <c r="I365" s="10">
        <f>VLOOKUP(A365,[2]ESTEJEFGASAPL.RPT!$A$1:$J$553,7,FALSE)</f>
        <v>25000</v>
      </c>
      <c r="J365" s="10">
        <f>VLOOKUP($A365,[2]ESTEJEFGASAPL.RPT!$A$1:$J$553,8,FALSE)</f>
        <v>0</v>
      </c>
      <c r="K365" s="10">
        <f>VLOOKUP($A365,[2]ESTEJEFGASAPL.RPT!$A$1:$J$553,9,FALSE)</f>
        <v>25000</v>
      </c>
      <c r="L365" s="10">
        <f>VLOOKUP($A365,[2]ESTEJEFGASAPL.RPT!$A$1:$J$553,10,FALSE)</f>
        <v>22133.74</v>
      </c>
    </row>
    <row r="366" spans="1:12" ht="15" x14ac:dyDescent="0.25">
      <c r="A366" s="1" t="str">
        <f t="shared" si="5"/>
        <v>A334322739</v>
      </c>
      <c r="B366" s="8" t="s">
        <v>5</v>
      </c>
      <c r="C366" s="8" t="s">
        <v>281</v>
      </c>
      <c r="D366" s="8" t="s">
        <v>285</v>
      </c>
      <c r="E366" s="8" t="s">
        <v>118</v>
      </c>
      <c r="F366" s="9" t="str">
        <f>VLOOKUP(A366,[1]ESTEJEFGASAPL.RPT!$A$1:$H$531,6,FALSE)</f>
        <v>A</v>
      </c>
      <c r="G366" s="9" t="str">
        <f>VLOOKUP(A366,[1]ESTEJEFGASAPL.RPT!$A$1:$H$531,7,FALSE)</f>
        <v>334</v>
      </c>
      <c r="H366" s="9" t="str">
        <f>VLOOKUP(A366,[1]ESTEJEFGASAPL.RPT!$A$1:$H$531,8,FALSE)</f>
        <v>227</v>
      </c>
      <c r="I366" s="10">
        <f>VLOOKUP(A366,[2]ESTEJEFGASAPL.RPT!$A$1:$J$553,7,FALSE)</f>
        <v>6000</v>
      </c>
      <c r="J366" s="10">
        <f>VLOOKUP($A366,[2]ESTEJEFGASAPL.RPT!$A$1:$J$553,8,FALSE)</f>
        <v>0</v>
      </c>
      <c r="K366" s="10">
        <f>VLOOKUP($A366,[2]ESTEJEFGASAPL.RPT!$A$1:$J$553,9,FALSE)</f>
        <v>6000</v>
      </c>
      <c r="L366" s="10">
        <f>VLOOKUP($A366,[2]ESTEJEFGASAPL.RPT!$A$1:$J$553,10,FALSE)</f>
        <v>0</v>
      </c>
    </row>
    <row r="367" spans="1:12" ht="15" x14ac:dyDescent="0.25">
      <c r="A367" s="1" t="str">
        <f t="shared" si="5"/>
        <v>A334322740</v>
      </c>
      <c r="B367" s="8" t="s">
        <v>5</v>
      </c>
      <c r="C367" s="8" t="s">
        <v>281</v>
      </c>
      <c r="D367" s="8" t="s">
        <v>284</v>
      </c>
      <c r="E367" s="8" t="s">
        <v>119</v>
      </c>
      <c r="F367" s="9" t="str">
        <f>VLOOKUP(A367,[1]ESTEJEFGASAPL.RPT!$A$1:$H$531,6,FALSE)</f>
        <v>A</v>
      </c>
      <c r="G367" s="9" t="str">
        <f>VLOOKUP(A367,[1]ESTEJEFGASAPL.RPT!$A$1:$H$531,7,FALSE)</f>
        <v>334</v>
      </c>
      <c r="H367" s="9" t="str">
        <f>VLOOKUP(A367,[1]ESTEJEFGASAPL.RPT!$A$1:$H$531,8,FALSE)</f>
        <v>227</v>
      </c>
      <c r="I367" s="10">
        <f>VLOOKUP(A367,[2]ESTEJEFGASAPL.RPT!$A$1:$J$553,7,FALSE)</f>
        <v>2000</v>
      </c>
      <c r="J367" s="10">
        <f>VLOOKUP($A367,[2]ESTEJEFGASAPL.RPT!$A$1:$J$553,8,FALSE)</f>
        <v>0</v>
      </c>
      <c r="K367" s="10">
        <f>VLOOKUP($A367,[2]ESTEJEFGASAPL.RPT!$A$1:$J$553,9,FALSE)</f>
        <v>2000</v>
      </c>
      <c r="L367" s="10">
        <f>VLOOKUP($A367,[2]ESTEJEFGASAPL.RPT!$A$1:$J$553,10,FALSE)</f>
        <v>0</v>
      </c>
    </row>
    <row r="368" spans="1:12" ht="15" x14ac:dyDescent="0.25">
      <c r="A368" s="1" t="str">
        <f t="shared" si="5"/>
        <v>A334322741</v>
      </c>
      <c r="B368" s="8" t="s">
        <v>5</v>
      </c>
      <c r="C368" s="8" t="s">
        <v>281</v>
      </c>
      <c r="D368" s="8" t="s">
        <v>283</v>
      </c>
      <c r="E368" s="8" t="s">
        <v>120</v>
      </c>
      <c r="F368" s="9" t="str">
        <f>VLOOKUP(A368,[1]ESTEJEFGASAPL.RPT!$A$1:$H$531,6,FALSE)</f>
        <v>A</v>
      </c>
      <c r="G368" s="9" t="str">
        <f>VLOOKUP(A368,[1]ESTEJEFGASAPL.RPT!$A$1:$H$531,7,FALSE)</f>
        <v>334</v>
      </c>
      <c r="H368" s="9" t="str">
        <f>VLOOKUP(A368,[1]ESTEJEFGASAPL.RPT!$A$1:$H$531,8,FALSE)</f>
        <v>227</v>
      </c>
      <c r="I368" s="10">
        <f>VLOOKUP(A368,[2]ESTEJEFGASAPL.RPT!$A$1:$J$553,7,FALSE)</f>
        <v>9000</v>
      </c>
      <c r="J368" s="10">
        <f>VLOOKUP($A368,[2]ESTEJEFGASAPL.RPT!$A$1:$J$553,8,FALSE)</f>
        <v>-8990</v>
      </c>
      <c r="K368" s="10">
        <f>VLOOKUP($A368,[2]ESTEJEFGASAPL.RPT!$A$1:$J$553,9,FALSE)</f>
        <v>10</v>
      </c>
      <c r="L368" s="10">
        <f>VLOOKUP($A368,[2]ESTEJEFGASAPL.RPT!$A$1:$J$553,10,FALSE)</f>
        <v>0</v>
      </c>
    </row>
    <row r="369" spans="1:12" ht="15" x14ac:dyDescent="0.25">
      <c r="A369" s="1" t="str">
        <f t="shared" si="5"/>
        <v>A334322742</v>
      </c>
      <c r="B369" s="8" t="s">
        <v>5</v>
      </c>
      <c r="C369" s="8" t="s">
        <v>281</v>
      </c>
      <c r="D369" s="8" t="s">
        <v>282</v>
      </c>
      <c r="E369" s="8" t="s">
        <v>121</v>
      </c>
      <c r="F369" s="9" t="str">
        <f>VLOOKUP(A369,[1]ESTEJEFGASAPL.RPT!$A$1:$H$531,6,FALSE)</f>
        <v>A</v>
      </c>
      <c r="G369" s="9" t="str">
        <f>VLOOKUP(A369,[1]ESTEJEFGASAPL.RPT!$A$1:$H$531,7,FALSE)</f>
        <v>334</v>
      </c>
      <c r="H369" s="9" t="str">
        <f>VLOOKUP(A369,[1]ESTEJEFGASAPL.RPT!$A$1:$H$531,8,FALSE)</f>
        <v>227</v>
      </c>
      <c r="I369" s="10">
        <f>VLOOKUP(A369,[2]ESTEJEFGASAPL.RPT!$A$1:$J$553,7,FALSE)</f>
        <v>115000</v>
      </c>
      <c r="J369" s="10">
        <f>VLOOKUP($A369,[2]ESTEJEFGASAPL.RPT!$A$1:$J$553,8,FALSE)</f>
        <v>25766.66</v>
      </c>
      <c r="K369" s="10">
        <f>VLOOKUP($A369,[2]ESTEJEFGASAPL.RPT!$A$1:$J$553,9,FALSE)</f>
        <v>140766.66</v>
      </c>
      <c r="L369" s="10">
        <f>VLOOKUP($A369,[2]ESTEJEFGASAPL.RPT!$A$1:$J$553,10,FALSE)</f>
        <v>91980</v>
      </c>
    </row>
    <row r="370" spans="1:12" ht="15" x14ac:dyDescent="0.25">
      <c r="A370" s="1" t="str">
        <f t="shared" si="5"/>
        <v>A334322744</v>
      </c>
      <c r="B370" s="8" t="s">
        <v>5</v>
      </c>
      <c r="C370" s="8" t="s">
        <v>281</v>
      </c>
      <c r="D370" s="8" t="s">
        <v>280</v>
      </c>
      <c r="E370" s="8" t="s">
        <v>122</v>
      </c>
      <c r="F370" s="9" t="str">
        <f>VLOOKUP(A370,[1]ESTEJEFGASAPL.RPT!$A$1:$H$531,6,FALSE)</f>
        <v>A</v>
      </c>
      <c r="G370" s="9" t="str">
        <f>VLOOKUP(A370,[1]ESTEJEFGASAPL.RPT!$A$1:$H$531,7,FALSE)</f>
        <v>334</v>
      </c>
      <c r="H370" s="9" t="str">
        <f>VLOOKUP(A370,[1]ESTEJEFGASAPL.RPT!$A$1:$H$531,8,FALSE)</f>
        <v>227</v>
      </c>
      <c r="I370" s="10">
        <f>VLOOKUP(A370,[2]ESTEJEFGASAPL.RPT!$A$1:$J$553,7,FALSE)</f>
        <v>33000</v>
      </c>
      <c r="J370" s="10">
        <f>VLOOKUP($A370,[2]ESTEJEFGASAPL.RPT!$A$1:$J$553,8,FALSE)</f>
        <v>-28000</v>
      </c>
      <c r="K370" s="10">
        <f>VLOOKUP($A370,[2]ESTEJEFGASAPL.RPT!$A$1:$J$553,9,FALSE)</f>
        <v>5000</v>
      </c>
      <c r="L370" s="10">
        <f>VLOOKUP($A370,[2]ESTEJEFGASAPL.RPT!$A$1:$J$553,10,FALSE)</f>
        <v>0</v>
      </c>
    </row>
    <row r="371" spans="1:12" ht="15" x14ac:dyDescent="0.25">
      <c r="A371" s="1" t="str">
        <f t="shared" si="5"/>
        <v>B13263310</v>
      </c>
      <c r="B371" s="8" t="s">
        <v>8</v>
      </c>
      <c r="C371" s="8" t="s">
        <v>33</v>
      </c>
      <c r="D371" s="8" t="s">
        <v>413</v>
      </c>
      <c r="E371" s="8" t="s">
        <v>482</v>
      </c>
      <c r="F371" s="9" t="str">
        <f>VLOOKUP(A371,[1]ESTEJEFGASAPL.RPT!$A$1:$H$531,6,FALSE)</f>
        <v>B</v>
      </c>
      <c r="G371" s="9" t="str">
        <f>VLOOKUP(A371,[1]ESTEJEFGASAPL.RPT!$A$1:$H$531,7,FALSE)</f>
        <v>132</v>
      </c>
      <c r="H371" s="9" t="str">
        <f>VLOOKUP(A371,[1]ESTEJEFGASAPL.RPT!$A$1:$H$531,8,FALSE)</f>
        <v>63310</v>
      </c>
      <c r="I371" s="10">
        <f>VLOOKUP(A371,[2]ESTEJEFGASAPL.RPT!$A$1:$J$553,7,FALSE)</f>
        <v>0</v>
      </c>
      <c r="J371" s="10">
        <f>VLOOKUP($A371,[2]ESTEJEFGASAPL.RPT!$A$1:$J$553,8,FALSE)</f>
        <v>24769.87</v>
      </c>
      <c r="K371" s="10">
        <f>VLOOKUP($A371,[2]ESTEJEFGASAPL.RPT!$A$1:$J$553,9,FALSE)</f>
        <v>24769.87</v>
      </c>
      <c r="L371" s="10">
        <f>VLOOKUP($A371,[2]ESTEJEFGASAPL.RPT!$A$1:$J$553,10,FALSE)</f>
        <v>0</v>
      </c>
    </row>
    <row r="372" spans="1:12" ht="15" x14ac:dyDescent="0.25">
      <c r="A372" s="1" t="str">
        <f t="shared" si="5"/>
        <v>B13462300</v>
      </c>
      <c r="B372" s="8" t="s">
        <v>8</v>
      </c>
      <c r="C372" s="8" t="s">
        <v>414</v>
      </c>
      <c r="D372" s="8" t="s">
        <v>415</v>
      </c>
      <c r="E372" s="8" t="s">
        <v>483</v>
      </c>
      <c r="F372" s="9" t="s">
        <v>8</v>
      </c>
      <c r="G372" s="9" t="s">
        <v>414</v>
      </c>
      <c r="H372" s="9" t="s">
        <v>415</v>
      </c>
      <c r="I372" s="10">
        <f>VLOOKUP(A372,[2]ESTEJEFGASAPL.RPT!$A$1:$J$553,7,FALSE)</f>
        <v>0</v>
      </c>
      <c r="J372" s="10">
        <f>VLOOKUP($A372,[2]ESTEJEFGASAPL.RPT!$A$1:$J$553,8,FALSE)</f>
        <v>9680</v>
      </c>
      <c r="K372" s="10">
        <f>VLOOKUP($A372,[2]ESTEJEFGASAPL.RPT!$A$1:$J$553,9,FALSE)</f>
        <v>9680</v>
      </c>
      <c r="L372" s="10">
        <f>VLOOKUP($A372,[2]ESTEJEFGASAPL.RPT!$A$1:$J$553,10,FALSE)</f>
        <v>0</v>
      </c>
    </row>
    <row r="373" spans="1:12" ht="15" x14ac:dyDescent="0.25">
      <c r="A373" s="1" t="str">
        <f t="shared" si="5"/>
        <v>B16063203</v>
      </c>
      <c r="B373" s="8" t="s">
        <v>8</v>
      </c>
      <c r="C373" s="8" t="s">
        <v>416</v>
      </c>
      <c r="D373" s="8" t="s">
        <v>417</v>
      </c>
      <c r="E373" s="8" t="s">
        <v>484</v>
      </c>
      <c r="F373" s="9" t="str">
        <f>VLOOKUP(A373,[1]ESTEJEFGASAPL.RPT!$A$1:$H$531,6,FALSE)</f>
        <v>B</v>
      </c>
      <c r="G373" s="9" t="str">
        <f>VLOOKUP(A373,[1]ESTEJEFGASAPL.RPT!$A$1:$H$531,7,FALSE)</f>
        <v>160</v>
      </c>
      <c r="H373" s="9" t="str">
        <f>VLOOKUP(A373,[1]ESTEJEFGASAPL.RPT!$A$1:$H$531,8,FALSE)</f>
        <v>63203</v>
      </c>
      <c r="I373" s="10">
        <f>VLOOKUP(A373,[2]ESTEJEFGASAPL.RPT!$A$1:$J$553,7,FALSE)</f>
        <v>0</v>
      </c>
      <c r="J373" s="10">
        <f>VLOOKUP($A373,[2]ESTEJEFGASAPL.RPT!$A$1:$J$553,8,FALSE)</f>
        <v>29301.21</v>
      </c>
      <c r="K373" s="10">
        <f>VLOOKUP($A373,[2]ESTEJEFGASAPL.RPT!$A$1:$J$553,9,FALSE)</f>
        <v>29301.21</v>
      </c>
      <c r="L373" s="10">
        <f>VLOOKUP($A373,[2]ESTEJEFGASAPL.RPT!$A$1:$J$553,10,FALSE)</f>
        <v>29301.21</v>
      </c>
    </row>
    <row r="374" spans="1:12" ht="15" x14ac:dyDescent="0.25">
      <c r="A374" s="1" t="str">
        <f t="shared" si="5"/>
        <v>B16063204</v>
      </c>
      <c r="B374" s="8" t="s">
        <v>8</v>
      </c>
      <c r="C374" s="8" t="s">
        <v>416</v>
      </c>
      <c r="D374" s="8" t="s">
        <v>418</v>
      </c>
      <c r="E374" s="8" t="s">
        <v>485</v>
      </c>
      <c r="F374" s="9" t="str">
        <f>VLOOKUP(A374,[1]ESTEJEFGASAPL.RPT!$A$1:$H$531,6,FALSE)</f>
        <v>B</v>
      </c>
      <c r="G374" s="9" t="str">
        <f>VLOOKUP(A374,[1]ESTEJEFGASAPL.RPT!$A$1:$H$531,7,FALSE)</f>
        <v>160</v>
      </c>
      <c r="H374" s="9" t="str">
        <f>VLOOKUP(A374,[1]ESTEJEFGASAPL.RPT!$A$1:$H$531,8,FALSE)</f>
        <v>63204</v>
      </c>
      <c r="I374" s="10">
        <f>VLOOKUP(A374,[2]ESTEJEFGASAPL.RPT!$A$1:$J$553,7,FALSE)</f>
        <v>0</v>
      </c>
      <c r="J374" s="10">
        <f>VLOOKUP($A374,[2]ESTEJEFGASAPL.RPT!$A$1:$J$553,8,FALSE)</f>
        <v>42544.14</v>
      </c>
      <c r="K374" s="10">
        <f>VLOOKUP($A374,[2]ESTEJEFGASAPL.RPT!$A$1:$J$553,9,FALSE)</f>
        <v>42544.14</v>
      </c>
      <c r="L374" s="10">
        <f>VLOOKUP($A374,[2]ESTEJEFGASAPL.RPT!$A$1:$J$553,10,FALSE)</f>
        <v>0</v>
      </c>
    </row>
    <row r="375" spans="1:12" ht="15" x14ac:dyDescent="0.25">
      <c r="A375" s="1" t="str">
        <f t="shared" si="5"/>
        <v>B16163218</v>
      </c>
      <c r="B375" s="8" t="s">
        <v>8</v>
      </c>
      <c r="C375" s="8" t="s">
        <v>419</v>
      </c>
      <c r="D375" s="8" t="s">
        <v>420</v>
      </c>
      <c r="E375" s="8" t="s">
        <v>486</v>
      </c>
      <c r="F375" s="9" t="s">
        <v>8</v>
      </c>
      <c r="G375" s="9" t="s">
        <v>419</v>
      </c>
      <c r="H375" s="9" t="s">
        <v>420</v>
      </c>
      <c r="I375" s="10">
        <f>VLOOKUP(A375,[2]ESTEJEFGASAPL.RPT!$A$1:$J$553,7,FALSE)</f>
        <v>0</v>
      </c>
      <c r="J375" s="10">
        <f>VLOOKUP($A375,[2]ESTEJEFGASAPL.RPT!$A$1:$J$553,8,FALSE)</f>
        <v>40755.24</v>
      </c>
      <c r="K375" s="10">
        <f>VLOOKUP($A375,[2]ESTEJEFGASAPL.RPT!$A$1:$J$553,9,FALSE)</f>
        <v>40755.24</v>
      </c>
      <c r="L375" s="10">
        <f>VLOOKUP($A375,[2]ESTEJEFGASAPL.RPT!$A$1:$J$553,10,FALSE)</f>
        <v>0</v>
      </c>
    </row>
    <row r="376" spans="1:12" ht="15" x14ac:dyDescent="0.25">
      <c r="A376" s="1" t="str">
        <f t="shared" si="5"/>
        <v>B16563213</v>
      </c>
      <c r="B376" s="8" t="s">
        <v>8</v>
      </c>
      <c r="C376" s="8" t="s">
        <v>421</v>
      </c>
      <c r="D376" s="8" t="s">
        <v>422</v>
      </c>
      <c r="E376" s="8" t="s">
        <v>487</v>
      </c>
      <c r="F376" s="9" t="s">
        <v>8</v>
      </c>
      <c r="G376" s="9" t="s">
        <v>421</v>
      </c>
      <c r="H376" s="9" t="s">
        <v>422</v>
      </c>
      <c r="I376" s="10">
        <f>VLOOKUP(A376,[2]ESTEJEFGASAPL.RPT!$A$1:$J$553,7,FALSE)</f>
        <v>0</v>
      </c>
      <c r="J376" s="10">
        <f>VLOOKUP($A376,[2]ESTEJEFGASAPL.RPT!$A$1:$J$553,8,FALSE)</f>
        <v>50000</v>
      </c>
      <c r="K376" s="10">
        <f>VLOOKUP($A376,[2]ESTEJEFGASAPL.RPT!$A$1:$J$553,9,FALSE)</f>
        <v>50000</v>
      </c>
      <c r="L376" s="10">
        <f>VLOOKUP($A376,[2]ESTEJEFGASAPL.RPT!$A$1:$J$553,10,FALSE)</f>
        <v>0</v>
      </c>
    </row>
    <row r="377" spans="1:12" ht="15" x14ac:dyDescent="0.25">
      <c r="A377" s="1" t="str">
        <f t="shared" si="5"/>
        <v>B17022786</v>
      </c>
      <c r="B377" s="8" t="s">
        <v>8</v>
      </c>
      <c r="C377" s="8" t="s">
        <v>423</v>
      </c>
      <c r="D377" s="8" t="s">
        <v>424</v>
      </c>
      <c r="E377" s="8" t="s">
        <v>488</v>
      </c>
      <c r="F377" s="9" t="str">
        <f>VLOOKUP(A377,[1]ESTEJEFGASAPL.RPT!$A$1:$H$531,6,FALSE)</f>
        <v>B</v>
      </c>
      <c r="G377" s="9" t="str">
        <f>VLOOKUP(A377,[1]ESTEJEFGASAPL.RPT!$A$1:$H$531,7,FALSE)</f>
        <v>170</v>
      </c>
      <c r="H377" s="9">
        <f>VLOOKUP(A377,[1]ESTEJEFGASAPL.RPT!$A$1:$H$531,8,FALSE)</f>
        <v>227</v>
      </c>
      <c r="I377" s="10">
        <f>VLOOKUP(A377,[2]ESTEJEFGASAPL.RPT!$A$1:$J$553,7,FALSE)</f>
        <v>0</v>
      </c>
      <c r="J377" s="10">
        <f>VLOOKUP($A377,[2]ESTEJEFGASAPL.RPT!$A$1:$J$553,8,FALSE)</f>
        <v>9208.1</v>
      </c>
      <c r="K377" s="10">
        <f>VLOOKUP($A377,[2]ESTEJEFGASAPL.RPT!$A$1:$J$553,9,FALSE)</f>
        <v>9208.1</v>
      </c>
      <c r="L377" s="10">
        <f>VLOOKUP($A377,[2]ESTEJEFGASAPL.RPT!$A$1:$J$553,10,FALSE)</f>
        <v>0</v>
      </c>
    </row>
    <row r="378" spans="1:12" ht="15" x14ac:dyDescent="0.25">
      <c r="A378" s="1" t="str">
        <f t="shared" si="5"/>
        <v>B17022787</v>
      </c>
      <c r="B378" s="8" t="s">
        <v>8</v>
      </c>
      <c r="C378" s="8" t="s">
        <v>423</v>
      </c>
      <c r="D378" s="8" t="s">
        <v>425</v>
      </c>
      <c r="E378" s="8" t="s">
        <v>489</v>
      </c>
      <c r="F378" s="9" t="str">
        <f>VLOOKUP(A378,[1]ESTEJEFGASAPL.RPT!$A$1:$H$531,6,FALSE)</f>
        <v>B</v>
      </c>
      <c r="G378" s="9" t="str">
        <f>VLOOKUP(A378,[1]ESTEJEFGASAPL.RPT!$A$1:$H$531,7,FALSE)</f>
        <v>170</v>
      </c>
      <c r="H378" s="9">
        <f>VLOOKUP(A378,[1]ESTEJEFGASAPL.RPT!$A$1:$H$531,8,FALSE)</f>
        <v>227</v>
      </c>
      <c r="I378" s="10">
        <f>VLOOKUP(A378,[2]ESTEJEFGASAPL.RPT!$A$1:$J$553,7,FALSE)</f>
        <v>0</v>
      </c>
      <c r="J378" s="10">
        <f>VLOOKUP($A378,[2]ESTEJEFGASAPL.RPT!$A$1:$J$553,8,FALSE)</f>
        <v>18000</v>
      </c>
      <c r="K378" s="10">
        <f>VLOOKUP($A378,[2]ESTEJEFGASAPL.RPT!$A$1:$J$553,9,FALSE)</f>
        <v>18000</v>
      </c>
      <c r="L378" s="10">
        <f>VLOOKUP($A378,[2]ESTEJEFGASAPL.RPT!$A$1:$J$553,10,FALSE)</f>
        <v>0</v>
      </c>
    </row>
    <row r="379" spans="1:12" ht="15" x14ac:dyDescent="0.25">
      <c r="A379" s="1" t="str">
        <f t="shared" si="5"/>
        <v>B17022788</v>
      </c>
      <c r="B379" s="8" t="s">
        <v>8</v>
      </c>
      <c r="C379" s="8" t="s">
        <v>423</v>
      </c>
      <c r="D379" s="8" t="s">
        <v>426</v>
      </c>
      <c r="E379" s="8" t="s">
        <v>490</v>
      </c>
      <c r="F379" s="9" t="str">
        <f>VLOOKUP(A379,[1]ESTEJEFGASAPL.RPT!$A$1:$H$531,6,FALSE)</f>
        <v>B</v>
      </c>
      <c r="G379" s="9" t="str">
        <f>VLOOKUP(A379,[1]ESTEJEFGASAPL.RPT!$A$1:$H$531,7,FALSE)</f>
        <v>170</v>
      </c>
      <c r="H379" s="9">
        <f>VLOOKUP(A379,[1]ESTEJEFGASAPL.RPT!$A$1:$H$531,8,FALSE)</f>
        <v>227</v>
      </c>
      <c r="I379" s="10">
        <f>VLOOKUP(A379,[2]ESTEJEFGASAPL.RPT!$A$1:$J$553,7,FALSE)</f>
        <v>0</v>
      </c>
      <c r="J379" s="10">
        <f>VLOOKUP($A379,[2]ESTEJEFGASAPL.RPT!$A$1:$J$553,8,FALSE)</f>
        <v>3000</v>
      </c>
      <c r="K379" s="10">
        <f>VLOOKUP($A379,[2]ESTEJEFGASAPL.RPT!$A$1:$J$553,9,FALSE)</f>
        <v>3000</v>
      </c>
      <c r="L379" s="10">
        <f>VLOOKUP($A379,[2]ESTEJEFGASAPL.RPT!$A$1:$J$553,10,FALSE)</f>
        <v>0</v>
      </c>
    </row>
    <row r="380" spans="1:12" ht="15" x14ac:dyDescent="0.25">
      <c r="A380" s="1" t="str">
        <f t="shared" si="5"/>
        <v>B17048014</v>
      </c>
      <c r="B380" s="8" t="s">
        <v>8</v>
      </c>
      <c r="C380" s="8" t="s">
        <v>423</v>
      </c>
      <c r="D380" s="8" t="s">
        <v>427</v>
      </c>
      <c r="E380" s="8" t="s">
        <v>491</v>
      </c>
      <c r="F380" s="9" t="str">
        <f>VLOOKUP(A380,[1]ESTEJEFGASAPL.RPT!$A$1:$H$531,6,FALSE)</f>
        <v>B</v>
      </c>
      <c r="G380" s="9" t="str">
        <f>VLOOKUP(A380,[1]ESTEJEFGASAPL.RPT!$A$1:$H$531,7,FALSE)</f>
        <v>170</v>
      </c>
      <c r="H380" s="9">
        <f>VLOOKUP(A380,[1]ESTEJEFGASAPL.RPT!$A$1:$H$531,8,FALSE)</f>
        <v>480</v>
      </c>
      <c r="I380" s="10">
        <f>VLOOKUP(A380,[2]ESTEJEFGASAPL.RPT!$A$1:$J$553,7,FALSE)</f>
        <v>0</v>
      </c>
      <c r="J380" s="10">
        <f>VLOOKUP($A380,[2]ESTEJEFGASAPL.RPT!$A$1:$J$553,8,FALSE)</f>
        <v>21000</v>
      </c>
      <c r="K380" s="10">
        <f>VLOOKUP($A380,[2]ESTEJEFGASAPL.RPT!$A$1:$J$553,9,FALSE)</f>
        <v>21000</v>
      </c>
      <c r="L380" s="10">
        <f>VLOOKUP($A380,[2]ESTEJEFGASAPL.RPT!$A$1:$J$553,10,FALSE)</f>
        <v>0</v>
      </c>
    </row>
    <row r="381" spans="1:12" ht="15" x14ac:dyDescent="0.25">
      <c r="A381" s="1" t="str">
        <f t="shared" si="5"/>
        <v>B17161921</v>
      </c>
      <c r="B381" s="8" t="s">
        <v>8</v>
      </c>
      <c r="C381" s="8" t="s">
        <v>277</v>
      </c>
      <c r="D381" s="8" t="s">
        <v>279</v>
      </c>
      <c r="E381" s="8" t="s">
        <v>278</v>
      </c>
      <c r="F381" s="9" t="str">
        <f>VLOOKUP(A381,[1]ESTEJEFGASAPL.RPT!$A$1:$H$531,6,FALSE)</f>
        <v>B</v>
      </c>
      <c r="G381" s="9">
        <f>VLOOKUP(A381,[1]ESTEJEFGASAPL.RPT!$A$1:$H$531,7,FALSE)</f>
        <v>171</v>
      </c>
      <c r="H381" s="9">
        <f>VLOOKUP(A381,[1]ESTEJEFGASAPL.RPT!$A$1:$H$531,8,FALSE)</f>
        <v>61921</v>
      </c>
      <c r="I381" s="10">
        <f>VLOOKUP(A381,[2]ESTEJEFGASAPL.RPT!$A$1:$J$553,7,FALSE)</f>
        <v>0</v>
      </c>
      <c r="J381" s="10">
        <f>VLOOKUP($A381,[2]ESTEJEFGASAPL.RPT!$A$1:$J$553,8,FALSE)</f>
        <v>251387.89</v>
      </c>
      <c r="K381" s="10">
        <f>VLOOKUP($A381,[2]ESTEJEFGASAPL.RPT!$A$1:$J$553,9,FALSE)</f>
        <v>251387.89</v>
      </c>
      <c r="L381" s="10">
        <f>VLOOKUP($A381,[2]ESTEJEFGASAPL.RPT!$A$1:$J$553,10,FALSE)</f>
        <v>251387.89</v>
      </c>
    </row>
    <row r="382" spans="1:12" ht="15" x14ac:dyDescent="0.25">
      <c r="A382" s="1" t="str">
        <f t="shared" si="5"/>
        <v>B17161922</v>
      </c>
      <c r="B382" s="8" t="s">
        <v>8</v>
      </c>
      <c r="C382" s="8" t="s">
        <v>277</v>
      </c>
      <c r="D382" s="8" t="s">
        <v>276</v>
      </c>
      <c r="E382" s="8" t="s">
        <v>275</v>
      </c>
      <c r="F382" s="9" t="str">
        <f>VLOOKUP(A382,[1]ESTEJEFGASAPL.RPT!$A$1:$H$531,6,FALSE)</f>
        <v>B</v>
      </c>
      <c r="G382" s="9">
        <f>VLOOKUP(A382,[1]ESTEJEFGASAPL.RPT!$A$1:$H$531,7,FALSE)</f>
        <v>171</v>
      </c>
      <c r="H382" s="9">
        <f>VLOOKUP(A382,[1]ESTEJEFGASAPL.RPT!$A$1:$H$531,8,FALSE)</f>
        <v>61922</v>
      </c>
      <c r="I382" s="10">
        <f>VLOOKUP(A382,[2]ESTEJEFGASAPL.RPT!$A$1:$J$553,7,FALSE)</f>
        <v>0</v>
      </c>
      <c r="J382" s="10">
        <f>VLOOKUP($A382,[2]ESTEJEFGASAPL.RPT!$A$1:$J$553,8,FALSE)</f>
        <v>424363.71</v>
      </c>
      <c r="K382" s="10">
        <f>VLOOKUP($A382,[2]ESTEJEFGASAPL.RPT!$A$1:$J$553,9,FALSE)</f>
        <v>424363.71</v>
      </c>
      <c r="L382" s="10">
        <f>VLOOKUP($A382,[2]ESTEJEFGASAPL.RPT!$A$1:$J$553,10,FALSE)</f>
        <v>130521.11</v>
      </c>
    </row>
    <row r="383" spans="1:12" ht="15" x14ac:dyDescent="0.25">
      <c r="A383" s="1" t="str">
        <f t="shared" si="5"/>
        <v>B17161923</v>
      </c>
      <c r="B383" s="8" t="s">
        <v>8</v>
      </c>
      <c r="C383" s="8" t="s">
        <v>277</v>
      </c>
      <c r="D383" s="8" t="s">
        <v>428</v>
      </c>
      <c r="E383" s="8" t="s">
        <v>492</v>
      </c>
      <c r="F383" s="9" t="s">
        <v>8</v>
      </c>
      <c r="G383" s="9" t="s">
        <v>277</v>
      </c>
      <c r="H383" s="9" t="s">
        <v>428</v>
      </c>
      <c r="I383" s="10">
        <f>VLOOKUP(A383,[2]ESTEJEFGASAPL.RPT!$A$1:$J$553,7,FALSE)</f>
        <v>0</v>
      </c>
      <c r="J383" s="10">
        <f>VLOOKUP($A383,[2]ESTEJEFGASAPL.RPT!$A$1:$J$553,8,FALSE)</f>
        <v>89616</v>
      </c>
      <c r="K383" s="10">
        <f>VLOOKUP($A383,[2]ESTEJEFGASAPL.RPT!$A$1:$J$553,9,FALSE)</f>
        <v>89616</v>
      </c>
      <c r="L383" s="10">
        <f>VLOOKUP($A383,[2]ESTEJEFGASAPL.RPT!$A$1:$J$553,10,FALSE)</f>
        <v>0</v>
      </c>
    </row>
    <row r="384" spans="1:12" ht="15" x14ac:dyDescent="0.25">
      <c r="A384" s="1" t="str">
        <f t="shared" si="5"/>
        <v>B17163217</v>
      </c>
      <c r="B384" s="8" t="s">
        <v>8</v>
      </c>
      <c r="C384" s="8" t="s">
        <v>277</v>
      </c>
      <c r="D384" s="8" t="s">
        <v>429</v>
      </c>
      <c r="E384" s="8" t="s">
        <v>493</v>
      </c>
      <c r="F384" s="9" t="s">
        <v>8</v>
      </c>
      <c r="G384" s="9" t="s">
        <v>277</v>
      </c>
      <c r="H384" s="9" t="s">
        <v>429</v>
      </c>
      <c r="I384" s="10">
        <f>VLOOKUP(A384,[2]ESTEJEFGASAPL.RPT!$A$1:$J$553,7,FALSE)</f>
        <v>0</v>
      </c>
      <c r="J384" s="10">
        <f>VLOOKUP($A384,[2]ESTEJEFGASAPL.RPT!$A$1:$J$553,8,FALSE)</f>
        <v>41798.239999999998</v>
      </c>
      <c r="K384" s="10">
        <f>VLOOKUP($A384,[2]ESTEJEFGASAPL.RPT!$A$1:$J$553,9,FALSE)</f>
        <v>41798.239999999998</v>
      </c>
      <c r="L384" s="10">
        <f>VLOOKUP($A384,[2]ESTEJEFGASAPL.RPT!$A$1:$J$553,10,FALSE)</f>
        <v>0</v>
      </c>
    </row>
    <row r="385" spans="1:12" ht="15" x14ac:dyDescent="0.25">
      <c r="A385" s="1" t="str">
        <f t="shared" si="5"/>
        <v>B34263211</v>
      </c>
      <c r="B385" s="8" t="s">
        <v>8</v>
      </c>
      <c r="C385" s="8" t="s">
        <v>399</v>
      </c>
      <c r="D385" s="8" t="s">
        <v>430</v>
      </c>
      <c r="E385" s="8" t="s">
        <v>494</v>
      </c>
      <c r="F385" s="9" t="str">
        <f>VLOOKUP(A385,[1]ESTEJEFGASAPL.RPT!$A$1:$H$531,6,FALSE)</f>
        <v>B</v>
      </c>
      <c r="G385" s="9" t="str">
        <f>VLOOKUP(A385,[1]ESTEJEFGASAPL.RPT!$A$1:$H$531,7,FALSE)</f>
        <v>342</v>
      </c>
      <c r="H385" s="9" t="str">
        <f>VLOOKUP(A385,[1]ESTEJEFGASAPL.RPT!$A$1:$H$531,8,FALSE)</f>
        <v>63211</v>
      </c>
      <c r="I385" s="10">
        <f>VLOOKUP(A385,[2]ESTEJEFGASAPL.RPT!$A$1:$J$553,7,FALSE)</f>
        <v>0</v>
      </c>
      <c r="J385" s="10">
        <f>VLOOKUP($A385,[2]ESTEJEFGASAPL.RPT!$A$1:$J$553,8,FALSE)</f>
        <v>39585.17</v>
      </c>
      <c r="K385" s="10">
        <f>VLOOKUP($A385,[2]ESTEJEFGASAPL.RPT!$A$1:$J$553,9,FALSE)</f>
        <v>39585.17</v>
      </c>
      <c r="L385" s="10">
        <f>VLOOKUP($A385,[2]ESTEJEFGASAPL.RPT!$A$1:$J$553,10,FALSE)</f>
        <v>0</v>
      </c>
    </row>
    <row r="386" spans="1:12" ht="15" x14ac:dyDescent="0.25">
      <c r="A386" s="1" t="str">
        <f t="shared" si="5"/>
        <v>B44262201</v>
      </c>
      <c r="B386" s="8" t="s">
        <v>8</v>
      </c>
      <c r="C386" s="8" t="s">
        <v>274</v>
      </c>
      <c r="D386" s="8" t="s">
        <v>273</v>
      </c>
      <c r="E386" s="8" t="s">
        <v>272</v>
      </c>
      <c r="F386" s="9" t="str">
        <f>VLOOKUP(A386,[1]ESTEJEFGASAPL.RPT!$A$1:$H$531,6,FALSE)</f>
        <v>B</v>
      </c>
      <c r="G386" s="9">
        <f>VLOOKUP(A386,[1]ESTEJEFGASAPL.RPT!$A$1:$H$531,7,FALSE)</f>
        <v>442</v>
      </c>
      <c r="H386" s="9">
        <f>VLOOKUP(A386,[1]ESTEJEFGASAPL.RPT!$A$1:$H$531,8,FALSE)</f>
        <v>62201</v>
      </c>
      <c r="I386" s="10">
        <f>VLOOKUP(A386,[2]ESTEJEFGASAPL.RPT!$A$1:$J$553,7,FALSE)</f>
        <v>0</v>
      </c>
      <c r="J386" s="10">
        <f>VLOOKUP($A386,[2]ESTEJEFGASAPL.RPT!$A$1:$J$553,8,FALSE)</f>
        <v>167900.65</v>
      </c>
      <c r="K386" s="10">
        <f>VLOOKUP($A386,[2]ESTEJEFGASAPL.RPT!$A$1:$J$553,9,FALSE)</f>
        <v>167900.65</v>
      </c>
      <c r="L386" s="10">
        <f>VLOOKUP($A386,[2]ESTEJEFGASAPL.RPT!$A$1:$J$553,10,FALSE)</f>
        <v>81742.320000000007</v>
      </c>
    </row>
    <row r="387" spans="1:12" ht="15" x14ac:dyDescent="0.25">
      <c r="A387" s="1" t="str">
        <f t="shared" si="5"/>
        <v>B44263219</v>
      </c>
      <c r="B387" s="8" t="s">
        <v>8</v>
      </c>
      <c r="C387" s="8" t="s">
        <v>274</v>
      </c>
      <c r="D387" s="8" t="s">
        <v>431</v>
      </c>
      <c r="E387" s="8" t="s">
        <v>495</v>
      </c>
      <c r="F387" s="9" t="str">
        <f>VLOOKUP(A387,[1]ESTEJEFGASAPL.RPT!$A$1:$H$531,6,FALSE)</f>
        <v>B</v>
      </c>
      <c r="G387" s="9" t="str">
        <f>VLOOKUP(A387,[1]ESTEJEFGASAPL.RPT!$A$1:$H$531,7,FALSE)</f>
        <v>442</v>
      </c>
      <c r="H387" s="9" t="str">
        <f>VLOOKUP(A387,[1]ESTEJEFGASAPL.RPT!$A$1:$H$531,8,FALSE)</f>
        <v>63219</v>
      </c>
      <c r="I387" s="10">
        <f>VLOOKUP(A387,[2]ESTEJEFGASAPL.RPT!$A$1:$J$553,7,FALSE)</f>
        <v>0</v>
      </c>
      <c r="J387" s="10">
        <f>VLOOKUP($A387,[2]ESTEJEFGASAPL.RPT!$A$1:$J$553,8,FALSE)</f>
        <v>23721.08</v>
      </c>
      <c r="K387" s="10">
        <f>VLOOKUP($A387,[2]ESTEJEFGASAPL.RPT!$A$1:$J$553,9,FALSE)</f>
        <v>23721.08</v>
      </c>
      <c r="L387" s="10">
        <f>VLOOKUP($A387,[2]ESTEJEFGASAPL.RPT!$A$1:$J$553,10,FALSE)</f>
        <v>0</v>
      </c>
    </row>
    <row r="388" spans="1:12" ht="15" x14ac:dyDescent="0.25">
      <c r="A388" s="1" t="str">
        <f t="shared" ref="A388:A451" si="6">CONCATENATE(B388,C388,D388)</f>
        <v>B45012000</v>
      </c>
      <c r="B388" s="8" t="s">
        <v>8</v>
      </c>
      <c r="C388" s="8" t="s">
        <v>131</v>
      </c>
      <c r="D388" s="8" t="s">
        <v>200</v>
      </c>
      <c r="E388" s="8" t="s">
        <v>16</v>
      </c>
      <c r="F388" s="9">
        <f>VLOOKUP(A388,[1]ESTEJEFGASAPL.RPT!$A$1:$H$531,6,FALSE)</f>
        <v>0</v>
      </c>
      <c r="G388" s="9" t="str">
        <f>VLOOKUP(A388,[1]ESTEJEFGASAPL.RPT!$A$1:$H$531,7,FALSE)</f>
        <v>4</v>
      </c>
      <c r="H388" s="9" t="str">
        <f>VLOOKUP(A388,[1]ESTEJEFGASAPL.RPT!$A$1:$H$531,8,FALSE)</f>
        <v>1</v>
      </c>
      <c r="I388" s="10">
        <f>VLOOKUP(A388,[2]ESTEJEFGASAPL.RPT!$A$1:$J$553,7,FALSE)</f>
        <v>73000</v>
      </c>
      <c r="J388" s="10">
        <f>VLOOKUP($A388,[2]ESTEJEFGASAPL.RPT!$A$1:$J$553,8,FALSE)</f>
        <v>0</v>
      </c>
      <c r="K388" s="10">
        <f>VLOOKUP($A388,[2]ESTEJEFGASAPL.RPT!$A$1:$J$553,9,FALSE)</f>
        <v>73000</v>
      </c>
      <c r="L388" s="10">
        <f>VLOOKUP($A388,[2]ESTEJEFGASAPL.RPT!$A$1:$J$553,10,FALSE)</f>
        <v>83637.710000000006</v>
      </c>
    </row>
    <row r="389" spans="1:12" ht="15" x14ac:dyDescent="0.25">
      <c r="A389" s="1" t="str">
        <f t="shared" si="6"/>
        <v>B45012001</v>
      </c>
      <c r="B389" s="8" t="s">
        <v>8</v>
      </c>
      <c r="C389" s="8" t="s">
        <v>131</v>
      </c>
      <c r="D389" s="8" t="s">
        <v>199</v>
      </c>
      <c r="E389" s="8" t="s">
        <v>17</v>
      </c>
      <c r="F389" s="9">
        <f>VLOOKUP(A389,[1]ESTEJEFGASAPL.RPT!$A$1:$H$531,6,FALSE)</f>
        <v>0</v>
      </c>
      <c r="G389" s="9" t="str">
        <f>VLOOKUP(A389,[1]ESTEJEFGASAPL.RPT!$A$1:$H$531,7,FALSE)</f>
        <v>4</v>
      </c>
      <c r="H389" s="9" t="str">
        <f>VLOOKUP(A389,[1]ESTEJEFGASAPL.RPT!$A$1:$H$531,8,FALSE)</f>
        <v>1</v>
      </c>
      <c r="I389" s="10">
        <f>VLOOKUP(A389,[2]ESTEJEFGASAPL.RPT!$A$1:$J$553,7,FALSE)</f>
        <v>53000</v>
      </c>
      <c r="J389" s="10">
        <f>VLOOKUP($A389,[2]ESTEJEFGASAPL.RPT!$A$1:$J$553,8,FALSE)</f>
        <v>0</v>
      </c>
      <c r="K389" s="10">
        <f>VLOOKUP($A389,[2]ESTEJEFGASAPL.RPT!$A$1:$J$553,9,FALSE)</f>
        <v>53000</v>
      </c>
      <c r="L389" s="10">
        <f>VLOOKUP($A389,[2]ESTEJEFGASAPL.RPT!$A$1:$J$553,10,FALSE)</f>
        <v>39775.14</v>
      </c>
    </row>
    <row r="390" spans="1:12" ht="15" x14ac:dyDescent="0.25">
      <c r="A390" s="1" t="str">
        <f t="shared" si="6"/>
        <v>B45012003</v>
      </c>
      <c r="B390" s="8" t="s">
        <v>8</v>
      </c>
      <c r="C390" s="8" t="s">
        <v>131</v>
      </c>
      <c r="D390" s="8" t="s">
        <v>271</v>
      </c>
      <c r="E390" s="8" t="s">
        <v>18</v>
      </c>
      <c r="F390" s="9">
        <f>VLOOKUP(A390,[1]ESTEJEFGASAPL.RPT!$A$1:$H$531,6,FALSE)</f>
        <v>0</v>
      </c>
      <c r="G390" s="9" t="str">
        <f>VLOOKUP(A390,[1]ESTEJEFGASAPL.RPT!$A$1:$H$531,7,FALSE)</f>
        <v>4</v>
      </c>
      <c r="H390" s="9" t="str">
        <f>VLOOKUP(A390,[1]ESTEJEFGASAPL.RPT!$A$1:$H$531,8,FALSE)</f>
        <v>1</v>
      </c>
      <c r="I390" s="10">
        <f>VLOOKUP(A390,[2]ESTEJEFGASAPL.RPT!$A$1:$J$553,7,FALSE)</f>
        <v>37000</v>
      </c>
      <c r="J390" s="10">
        <f>VLOOKUP($A390,[2]ESTEJEFGASAPL.RPT!$A$1:$J$553,8,FALSE)</f>
        <v>-25000</v>
      </c>
      <c r="K390" s="10">
        <f>VLOOKUP($A390,[2]ESTEJEFGASAPL.RPT!$A$1:$J$553,9,FALSE)</f>
        <v>12000</v>
      </c>
      <c r="L390" s="10">
        <f>VLOOKUP($A390,[2]ESTEJEFGASAPL.RPT!$A$1:$J$553,10,FALSE)</f>
        <v>8028.43</v>
      </c>
    </row>
    <row r="391" spans="1:12" ht="15" x14ac:dyDescent="0.25">
      <c r="A391" s="1" t="str">
        <f t="shared" si="6"/>
        <v>B45012004</v>
      </c>
      <c r="B391" s="8" t="s">
        <v>8</v>
      </c>
      <c r="C391" s="8" t="s">
        <v>131</v>
      </c>
      <c r="D391" s="8" t="s">
        <v>198</v>
      </c>
      <c r="E391" s="8" t="s">
        <v>19</v>
      </c>
      <c r="F391" s="9">
        <f>VLOOKUP(A391,[1]ESTEJEFGASAPL.RPT!$A$1:$H$531,6,FALSE)</f>
        <v>0</v>
      </c>
      <c r="G391" s="9" t="str">
        <f>VLOOKUP(A391,[1]ESTEJEFGASAPL.RPT!$A$1:$H$531,7,FALSE)</f>
        <v>4</v>
      </c>
      <c r="H391" s="9" t="str">
        <f>VLOOKUP(A391,[1]ESTEJEFGASAPL.RPT!$A$1:$H$531,8,FALSE)</f>
        <v>1</v>
      </c>
      <c r="I391" s="10">
        <f>VLOOKUP(A391,[2]ESTEJEFGASAPL.RPT!$A$1:$J$553,7,FALSE)</f>
        <v>52000</v>
      </c>
      <c r="J391" s="10">
        <f>VLOOKUP($A391,[2]ESTEJEFGASAPL.RPT!$A$1:$J$553,8,FALSE)</f>
        <v>-40000</v>
      </c>
      <c r="K391" s="10">
        <f>VLOOKUP($A391,[2]ESTEJEFGASAPL.RPT!$A$1:$J$553,9,FALSE)</f>
        <v>12000</v>
      </c>
      <c r="L391" s="10">
        <f>VLOOKUP($A391,[2]ESTEJEFGASAPL.RPT!$A$1:$J$553,10,FALSE)</f>
        <v>6393.07</v>
      </c>
    </row>
    <row r="392" spans="1:12" ht="15" x14ac:dyDescent="0.25">
      <c r="A392" s="1" t="str">
        <f t="shared" si="6"/>
        <v>B45012006</v>
      </c>
      <c r="B392" s="8" t="s">
        <v>8</v>
      </c>
      <c r="C392" s="8" t="s">
        <v>131</v>
      </c>
      <c r="D392" s="8" t="s">
        <v>197</v>
      </c>
      <c r="E392" s="8" t="s">
        <v>20</v>
      </c>
      <c r="F392" s="9">
        <f>VLOOKUP(A392,[1]ESTEJEFGASAPL.RPT!$A$1:$H$531,6,FALSE)</f>
        <v>0</v>
      </c>
      <c r="G392" s="9" t="str">
        <f>VLOOKUP(A392,[1]ESTEJEFGASAPL.RPT!$A$1:$H$531,7,FALSE)</f>
        <v>4</v>
      </c>
      <c r="H392" s="9" t="str">
        <f>VLOOKUP(A392,[1]ESTEJEFGASAPL.RPT!$A$1:$H$531,8,FALSE)</f>
        <v>1</v>
      </c>
      <c r="I392" s="10">
        <f>VLOOKUP(A392,[2]ESTEJEFGASAPL.RPT!$A$1:$J$553,7,FALSE)</f>
        <v>29000</v>
      </c>
      <c r="J392" s="10">
        <f>VLOOKUP($A392,[2]ESTEJEFGASAPL.RPT!$A$1:$J$553,8,FALSE)</f>
        <v>0</v>
      </c>
      <c r="K392" s="10">
        <f>VLOOKUP($A392,[2]ESTEJEFGASAPL.RPT!$A$1:$J$553,9,FALSE)</f>
        <v>29000</v>
      </c>
      <c r="L392" s="10">
        <f>VLOOKUP($A392,[2]ESTEJEFGASAPL.RPT!$A$1:$J$553,10,FALSE)</f>
        <v>25603.8</v>
      </c>
    </row>
    <row r="393" spans="1:12" ht="15" x14ac:dyDescent="0.25">
      <c r="A393" s="1" t="str">
        <f t="shared" si="6"/>
        <v>B45012100</v>
      </c>
      <c r="B393" s="8" t="s">
        <v>8</v>
      </c>
      <c r="C393" s="8" t="s">
        <v>131</v>
      </c>
      <c r="D393" s="8" t="s">
        <v>196</v>
      </c>
      <c r="E393" s="8" t="s">
        <v>21</v>
      </c>
      <c r="F393" s="9">
        <f>VLOOKUP(A393,[1]ESTEJEFGASAPL.RPT!$A$1:$H$531,6,FALSE)</f>
        <v>0</v>
      </c>
      <c r="G393" s="9" t="str">
        <f>VLOOKUP(A393,[1]ESTEJEFGASAPL.RPT!$A$1:$H$531,7,FALSE)</f>
        <v>4</v>
      </c>
      <c r="H393" s="9" t="str">
        <f>VLOOKUP(A393,[1]ESTEJEFGASAPL.RPT!$A$1:$H$531,8,FALSE)</f>
        <v>1</v>
      </c>
      <c r="I393" s="10">
        <f>VLOOKUP(A393,[2]ESTEJEFGASAPL.RPT!$A$1:$J$553,7,FALSE)</f>
        <v>153000</v>
      </c>
      <c r="J393" s="10">
        <f>VLOOKUP($A393,[2]ESTEJEFGASAPL.RPT!$A$1:$J$553,8,FALSE)</f>
        <v>-26000</v>
      </c>
      <c r="K393" s="10">
        <f>VLOOKUP($A393,[2]ESTEJEFGASAPL.RPT!$A$1:$J$553,9,FALSE)</f>
        <v>127000</v>
      </c>
      <c r="L393" s="10">
        <f>VLOOKUP($A393,[2]ESTEJEFGASAPL.RPT!$A$1:$J$553,10,FALSE)</f>
        <v>89698.2</v>
      </c>
    </row>
    <row r="394" spans="1:12" ht="15" x14ac:dyDescent="0.25">
      <c r="A394" s="1" t="str">
        <f t="shared" si="6"/>
        <v>B45012101</v>
      </c>
      <c r="B394" s="8" t="s">
        <v>8</v>
      </c>
      <c r="C394" s="8" t="s">
        <v>131</v>
      </c>
      <c r="D394" s="8" t="s">
        <v>195</v>
      </c>
      <c r="E394" s="8" t="s">
        <v>22</v>
      </c>
      <c r="F394" s="9">
        <f>VLOOKUP(A394,[1]ESTEJEFGASAPL.RPT!$A$1:$H$531,6,FALSE)</f>
        <v>0</v>
      </c>
      <c r="G394" s="9" t="str">
        <f>VLOOKUP(A394,[1]ESTEJEFGASAPL.RPT!$A$1:$H$531,7,FALSE)</f>
        <v>4</v>
      </c>
      <c r="H394" s="9" t="str">
        <f>VLOOKUP(A394,[1]ESTEJEFGASAPL.RPT!$A$1:$H$531,8,FALSE)</f>
        <v>1</v>
      </c>
      <c r="I394" s="10">
        <f>VLOOKUP(A394,[2]ESTEJEFGASAPL.RPT!$A$1:$J$553,7,FALSE)</f>
        <v>283000</v>
      </c>
      <c r="J394" s="10">
        <f>VLOOKUP($A394,[2]ESTEJEFGASAPL.RPT!$A$1:$J$553,8,FALSE)</f>
        <v>-40000</v>
      </c>
      <c r="K394" s="10">
        <f>VLOOKUP($A394,[2]ESTEJEFGASAPL.RPT!$A$1:$J$553,9,FALSE)</f>
        <v>243000</v>
      </c>
      <c r="L394" s="10">
        <f>VLOOKUP($A394,[2]ESTEJEFGASAPL.RPT!$A$1:$J$553,10,FALSE)</f>
        <v>155012.43</v>
      </c>
    </row>
    <row r="395" spans="1:12" ht="15" x14ac:dyDescent="0.25">
      <c r="A395" s="1" t="str">
        <f t="shared" si="6"/>
        <v>B45013000</v>
      </c>
      <c r="B395" s="8" t="s">
        <v>8</v>
      </c>
      <c r="C395" s="8" t="s">
        <v>131</v>
      </c>
      <c r="D395" s="8" t="s">
        <v>194</v>
      </c>
      <c r="E395" s="8" t="s">
        <v>53</v>
      </c>
      <c r="F395" s="9">
        <f>VLOOKUP(A395,[1]ESTEJEFGASAPL.RPT!$A$1:$H$531,6,FALSE)</f>
        <v>0</v>
      </c>
      <c r="G395" s="9" t="str">
        <f>VLOOKUP(A395,[1]ESTEJEFGASAPL.RPT!$A$1:$H$531,7,FALSE)</f>
        <v>4</v>
      </c>
      <c r="H395" s="9" t="str">
        <f>VLOOKUP(A395,[1]ESTEJEFGASAPL.RPT!$A$1:$H$531,8,FALSE)</f>
        <v>1</v>
      </c>
      <c r="I395" s="10">
        <f>VLOOKUP(A395,[2]ESTEJEFGASAPL.RPT!$A$1:$J$553,7,FALSE)</f>
        <v>303000</v>
      </c>
      <c r="J395" s="10">
        <f>VLOOKUP($A395,[2]ESTEJEFGASAPL.RPT!$A$1:$J$553,8,FALSE)</f>
        <v>-20000</v>
      </c>
      <c r="K395" s="10">
        <f>VLOOKUP($A395,[2]ESTEJEFGASAPL.RPT!$A$1:$J$553,9,FALSE)</f>
        <v>283000</v>
      </c>
      <c r="L395" s="10">
        <f>VLOOKUP($A395,[2]ESTEJEFGASAPL.RPT!$A$1:$J$553,10,FALSE)</f>
        <v>199202.8</v>
      </c>
    </row>
    <row r="396" spans="1:12" ht="15" x14ac:dyDescent="0.25">
      <c r="A396" s="1" t="str">
        <f t="shared" si="6"/>
        <v>B45013002</v>
      </c>
      <c r="B396" s="8" t="s">
        <v>8</v>
      </c>
      <c r="C396" s="8" t="s">
        <v>131</v>
      </c>
      <c r="D396" s="8" t="s">
        <v>193</v>
      </c>
      <c r="E396" s="8" t="s">
        <v>54</v>
      </c>
      <c r="F396" s="9">
        <f>VLOOKUP(A396,[1]ESTEJEFGASAPL.RPT!$A$1:$H$531,6,FALSE)</f>
        <v>0</v>
      </c>
      <c r="G396" s="9" t="str">
        <f>VLOOKUP(A396,[1]ESTEJEFGASAPL.RPT!$A$1:$H$531,7,FALSE)</f>
        <v>4</v>
      </c>
      <c r="H396" s="9" t="str">
        <f>VLOOKUP(A396,[1]ESTEJEFGASAPL.RPT!$A$1:$H$531,8,FALSE)</f>
        <v>1</v>
      </c>
      <c r="I396" s="10">
        <f>VLOOKUP(A396,[2]ESTEJEFGASAPL.RPT!$A$1:$J$553,7,FALSE)</f>
        <v>116000</v>
      </c>
      <c r="J396" s="10">
        <f>VLOOKUP($A396,[2]ESTEJEFGASAPL.RPT!$A$1:$J$553,8,FALSE)</f>
        <v>-9769.8700000000008</v>
      </c>
      <c r="K396" s="10">
        <f>VLOOKUP($A396,[2]ESTEJEFGASAPL.RPT!$A$1:$J$553,9,FALSE)</f>
        <v>106230.13</v>
      </c>
      <c r="L396" s="10">
        <f>VLOOKUP($A396,[2]ESTEJEFGASAPL.RPT!$A$1:$J$553,10,FALSE)</f>
        <v>70626.539999999994</v>
      </c>
    </row>
    <row r="397" spans="1:12" ht="15" x14ac:dyDescent="0.25">
      <c r="A397" s="1" t="str">
        <f t="shared" si="6"/>
        <v>B45015000</v>
      </c>
      <c r="B397" s="8" t="s">
        <v>8</v>
      </c>
      <c r="C397" s="8" t="s">
        <v>131</v>
      </c>
      <c r="D397" s="8" t="s">
        <v>192</v>
      </c>
      <c r="E397" s="8" t="s">
        <v>24</v>
      </c>
      <c r="F397" s="9">
        <f>VLOOKUP(A397,[1]ESTEJEFGASAPL.RPT!$A$1:$H$531,6,FALSE)</f>
        <v>0</v>
      </c>
      <c r="G397" s="9" t="str">
        <f>VLOOKUP(A397,[1]ESTEJEFGASAPL.RPT!$A$1:$H$531,7,FALSE)</f>
        <v>4</v>
      </c>
      <c r="H397" s="9" t="str">
        <f>VLOOKUP(A397,[1]ESTEJEFGASAPL.RPT!$A$1:$H$531,8,FALSE)</f>
        <v>1</v>
      </c>
      <c r="I397" s="10">
        <f>VLOOKUP(A397,[2]ESTEJEFGASAPL.RPT!$A$1:$J$553,7,FALSE)</f>
        <v>108000</v>
      </c>
      <c r="J397" s="10">
        <f>VLOOKUP($A397,[2]ESTEJEFGASAPL.RPT!$A$1:$J$553,8,FALSE)</f>
        <v>0</v>
      </c>
      <c r="K397" s="10">
        <f>VLOOKUP($A397,[2]ESTEJEFGASAPL.RPT!$A$1:$J$553,9,FALSE)</f>
        <v>108000</v>
      </c>
      <c r="L397" s="10">
        <f>VLOOKUP($A397,[2]ESTEJEFGASAPL.RPT!$A$1:$J$553,10,FALSE)</f>
        <v>78406.73</v>
      </c>
    </row>
    <row r="398" spans="1:12" ht="15" x14ac:dyDescent="0.25">
      <c r="A398" s="1" t="str">
        <f t="shared" si="6"/>
        <v>B45015200</v>
      </c>
      <c r="B398" s="8" t="s">
        <v>8</v>
      </c>
      <c r="C398" s="8" t="s">
        <v>131</v>
      </c>
      <c r="D398" s="8" t="s">
        <v>235</v>
      </c>
      <c r="E398" s="8" t="s">
        <v>25</v>
      </c>
      <c r="F398" s="9">
        <f>VLOOKUP(A398,[1]ESTEJEFGASAPL.RPT!$A$1:$H$531,6,FALSE)</f>
        <v>0</v>
      </c>
      <c r="G398" s="9" t="str">
        <f>VLOOKUP(A398,[1]ESTEJEFGASAPL.RPT!$A$1:$H$531,7,FALSE)</f>
        <v>4</v>
      </c>
      <c r="H398" s="9" t="str">
        <f>VLOOKUP(A398,[1]ESTEJEFGASAPL.RPT!$A$1:$H$531,8,FALSE)</f>
        <v>1</v>
      </c>
      <c r="I398" s="10">
        <f>VLOOKUP(A398,[2]ESTEJEFGASAPL.RPT!$A$1:$J$553,7,FALSE)</f>
        <v>13000</v>
      </c>
      <c r="J398" s="10">
        <f>VLOOKUP($A398,[2]ESTEJEFGASAPL.RPT!$A$1:$J$553,8,FALSE)</f>
        <v>-2295.1999999999998</v>
      </c>
      <c r="K398" s="10">
        <f>VLOOKUP($A398,[2]ESTEJEFGASAPL.RPT!$A$1:$J$553,9,FALSE)</f>
        <v>10704.8</v>
      </c>
      <c r="L398" s="10">
        <f>VLOOKUP($A398,[2]ESTEJEFGASAPL.RPT!$A$1:$J$553,10,FALSE)</f>
        <v>6468.54</v>
      </c>
    </row>
    <row r="399" spans="1:12" ht="15" x14ac:dyDescent="0.25">
      <c r="A399" s="1" t="str">
        <f t="shared" si="6"/>
        <v>B45016000</v>
      </c>
      <c r="B399" s="8" t="s">
        <v>8</v>
      </c>
      <c r="C399" s="8" t="s">
        <v>131</v>
      </c>
      <c r="D399" s="8" t="s">
        <v>190</v>
      </c>
      <c r="E399" s="8" t="s">
        <v>27</v>
      </c>
      <c r="F399" s="9">
        <f>VLOOKUP(A399,[1]ESTEJEFGASAPL.RPT!$A$1:$H$531,6,FALSE)</f>
        <v>0</v>
      </c>
      <c r="G399" s="9" t="str">
        <f>VLOOKUP(A399,[1]ESTEJEFGASAPL.RPT!$A$1:$H$531,7,FALSE)</f>
        <v>4</v>
      </c>
      <c r="H399" s="9" t="str">
        <f>VLOOKUP(A399,[1]ESTEJEFGASAPL.RPT!$A$1:$H$531,8,FALSE)</f>
        <v>1</v>
      </c>
      <c r="I399" s="10">
        <f>VLOOKUP(A399,[2]ESTEJEFGASAPL.RPT!$A$1:$J$553,7,FALSE)</f>
        <v>328000</v>
      </c>
      <c r="J399" s="10">
        <f>VLOOKUP($A399,[2]ESTEJEFGASAPL.RPT!$A$1:$J$553,8,FALSE)</f>
        <v>0</v>
      </c>
      <c r="K399" s="10">
        <f>VLOOKUP($A399,[2]ESTEJEFGASAPL.RPT!$A$1:$J$553,9,FALSE)</f>
        <v>328000</v>
      </c>
      <c r="L399" s="10">
        <f>VLOOKUP($A399,[2]ESTEJEFGASAPL.RPT!$A$1:$J$553,10,FALSE)</f>
        <v>228647.64</v>
      </c>
    </row>
    <row r="400" spans="1:12" ht="15" x14ac:dyDescent="0.25">
      <c r="A400" s="1" t="str">
        <f t="shared" si="6"/>
        <v>B45016200</v>
      </c>
      <c r="B400" s="8" t="s">
        <v>8</v>
      </c>
      <c r="C400" s="8" t="s">
        <v>131</v>
      </c>
      <c r="D400" s="8" t="s">
        <v>189</v>
      </c>
      <c r="E400" s="8" t="s">
        <v>28</v>
      </c>
      <c r="F400" s="9">
        <f>VLOOKUP(A400,[1]ESTEJEFGASAPL.RPT!$A$1:$H$531,6,FALSE)</f>
        <v>0</v>
      </c>
      <c r="G400" s="9" t="str">
        <f>VLOOKUP(A400,[1]ESTEJEFGASAPL.RPT!$A$1:$H$531,7,FALSE)</f>
        <v>4</v>
      </c>
      <c r="H400" s="9" t="str">
        <f>VLOOKUP(A400,[1]ESTEJEFGASAPL.RPT!$A$1:$H$531,8,FALSE)</f>
        <v>1</v>
      </c>
      <c r="I400" s="10">
        <f>VLOOKUP(A400,[2]ESTEJEFGASAPL.RPT!$A$1:$J$553,7,FALSE)</f>
        <v>3000</v>
      </c>
      <c r="J400" s="10">
        <f>VLOOKUP($A400,[2]ESTEJEFGASAPL.RPT!$A$1:$J$553,8,FALSE)</f>
        <v>0</v>
      </c>
      <c r="K400" s="10">
        <f>VLOOKUP($A400,[2]ESTEJEFGASAPL.RPT!$A$1:$J$553,9,FALSE)</f>
        <v>3000</v>
      </c>
      <c r="L400" s="10">
        <f>VLOOKUP($A400,[2]ESTEJEFGASAPL.RPT!$A$1:$J$553,10,FALSE)</f>
        <v>2019.5</v>
      </c>
    </row>
    <row r="401" spans="1:12" ht="15" x14ac:dyDescent="0.25">
      <c r="A401" s="1" t="str">
        <f t="shared" si="6"/>
        <v>B45016204</v>
      </c>
      <c r="B401" s="8" t="s">
        <v>8</v>
      </c>
      <c r="C401" s="8" t="s">
        <v>131</v>
      </c>
      <c r="D401" s="8" t="s">
        <v>188</v>
      </c>
      <c r="E401" s="8" t="s">
        <v>29</v>
      </c>
      <c r="F401" s="9">
        <f>VLOOKUP(A401,[1]ESTEJEFGASAPL.RPT!$A$1:$H$531,6,FALSE)</f>
        <v>0</v>
      </c>
      <c r="G401" s="9" t="str">
        <f>VLOOKUP(A401,[1]ESTEJEFGASAPL.RPT!$A$1:$H$531,7,FALSE)</f>
        <v>4</v>
      </c>
      <c r="H401" s="9" t="str">
        <f>VLOOKUP(A401,[1]ESTEJEFGASAPL.RPT!$A$1:$H$531,8,FALSE)</f>
        <v>1</v>
      </c>
      <c r="I401" s="10">
        <f>VLOOKUP(A401,[2]ESTEJEFGASAPL.RPT!$A$1:$J$553,7,FALSE)</f>
        <v>26000</v>
      </c>
      <c r="J401" s="10">
        <f>VLOOKUP($A401,[2]ESTEJEFGASAPL.RPT!$A$1:$J$553,8,FALSE)</f>
        <v>-6400.9</v>
      </c>
      <c r="K401" s="10">
        <f>VLOOKUP($A401,[2]ESTEJEFGASAPL.RPT!$A$1:$J$553,9,FALSE)</f>
        <v>19599.099999999999</v>
      </c>
      <c r="L401" s="10">
        <f>VLOOKUP($A401,[2]ESTEJEFGASAPL.RPT!$A$1:$J$553,10,FALSE)</f>
        <v>21403.48</v>
      </c>
    </row>
    <row r="402" spans="1:12" ht="15" x14ac:dyDescent="0.25">
      <c r="A402" s="1" t="str">
        <f t="shared" si="6"/>
        <v>B45016205</v>
      </c>
      <c r="B402" s="8" t="s">
        <v>8</v>
      </c>
      <c r="C402" s="8" t="s">
        <v>131</v>
      </c>
      <c r="D402" s="8" t="s">
        <v>187</v>
      </c>
      <c r="E402" s="8" t="s">
        <v>30</v>
      </c>
      <c r="F402" s="9">
        <f>VLOOKUP(A402,[1]ESTEJEFGASAPL.RPT!$A$1:$H$531,6,FALSE)</f>
        <v>0</v>
      </c>
      <c r="G402" s="9" t="str">
        <f>VLOOKUP(A402,[1]ESTEJEFGASAPL.RPT!$A$1:$H$531,7,FALSE)</f>
        <v>4</v>
      </c>
      <c r="H402" s="9" t="str">
        <f>VLOOKUP(A402,[1]ESTEJEFGASAPL.RPT!$A$1:$H$531,8,FALSE)</f>
        <v>1</v>
      </c>
      <c r="I402" s="10">
        <f>VLOOKUP(A402,[2]ESTEJEFGASAPL.RPT!$A$1:$J$553,7,FALSE)</f>
        <v>3000</v>
      </c>
      <c r="J402" s="10">
        <f>VLOOKUP($A402,[2]ESTEJEFGASAPL.RPT!$A$1:$J$553,8,FALSE)</f>
        <v>0</v>
      </c>
      <c r="K402" s="10">
        <f>VLOOKUP($A402,[2]ESTEJEFGASAPL.RPT!$A$1:$J$553,9,FALSE)</f>
        <v>3000</v>
      </c>
      <c r="L402" s="10">
        <f>VLOOKUP($A402,[2]ESTEJEFGASAPL.RPT!$A$1:$J$553,10,FALSE)</f>
        <v>1433.78</v>
      </c>
    </row>
    <row r="403" spans="1:12" ht="15" x14ac:dyDescent="0.25">
      <c r="A403" s="1" t="str">
        <f t="shared" si="6"/>
        <v>B45016209</v>
      </c>
      <c r="B403" s="8" t="s">
        <v>8</v>
      </c>
      <c r="C403" s="8" t="s">
        <v>131</v>
      </c>
      <c r="D403" s="8" t="s">
        <v>186</v>
      </c>
      <c r="E403" s="8" t="s">
        <v>31</v>
      </c>
      <c r="F403" s="9">
        <f>VLOOKUP(A403,[1]ESTEJEFGASAPL.RPT!$A$1:$H$531,6,FALSE)</f>
        <v>0</v>
      </c>
      <c r="G403" s="9" t="str">
        <f>VLOOKUP(A403,[1]ESTEJEFGASAPL.RPT!$A$1:$H$531,7,FALSE)</f>
        <v>4</v>
      </c>
      <c r="H403" s="9" t="str">
        <f>VLOOKUP(A403,[1]ESTEJEFGASAPL.RPT!$A$1:$H$531,8,FALSE)</f>
        <v>1</v>
      </c>
      <c r="I403" s="10">
        <f>VLOOKUP(A403,[2]ESTEJEFGASAPL.RPT!$A$1:$J$553,7,FALSE)</f>
        <v>2500</v>
      </c>
      <c r="J403" s="10">
        <f>VLOOKUP($A403,[2]ESTEJEFGASAPL.RPT!$A$1:$J$553,8,FALSE)</f>
        <v>0</v>
      </c>
      <c r="K403" s="10">
        <f>VLOOKUP($A403,[2]ESTEJEFGASAPL.RPT!$A$1:$J$553,9,FALSE)</f>
        <v>2500</v>
      </c>
      <c r="L403" s="10">
        <f>VLOOKUP($A403,[2]ESTEJEFGASAPL.RPT!$A$1:$J$553,10,FALSE)</f>
        <v>734.62</v>
      </c>
    </row>
    <row r="404" spans="1:12" ht="15" x14ac:dyDescent="0.25">
      <c r="A404" s="1" t="str">
        <f t="shared" si="6"/>
        <v>B45020600</v>
      </c>
      <c r="B404" s="8" t="s">
        <v>8</v>
      </c>
      <c r="C404" s="8" t="s">
        <v>131</v>
      </c>
      <c r="D404" s="8" t="s">
        <v>234</v>
      </c>
      <c r="E404" s="8" t="s">
        <v>34</v>
      </c>
      <c r="F404" s="9" t="str">
        <f>VLOOKUP(A404,[1]ESTEJEFGASAPL.RPT!$A$1:$H$531,6,FALSE)</f>
        <v>B</v>
      </c>
      <c r="G404" s="9" t="str">
        <f>VLOOKUP(A404,[1]ESTEJEFGASAPL.RPT!$A$1:$H$531,7,FALSE)</f>
        <v>450</v>
      </c>
      <c r="H404" s="9" t="str">
        <f>VLOOKUP(A404,[1]ESTEJEFGASAPL.RPT!$A$1:$H$531,8,FALSE)</f>
        <v>206</v>
      </c>
      <c r="I404" s="10">
        <f>VLOOKUP(A404,[2]ESTEJEFGASAPL.RPT!$A$1:$J$553,7,FALSE)</f>
        <v>8000</v>
      </c>
      <c r="J404" s="10">
        <f>VLOOKUP($A404,[2]ESTEJEFGASAPL.RPT!$A$1:$J$553,8,FALSE)</f>
        <v>-2500</v>
      </c>
      <c r="K404" s="10">
        <f>VLOOKUP($A404,[2]ESTEJEFGASAPL.RPT!$A$1:$J$553,9,FALSE)</f>
        <v>5500</v>
      </c>
      <c r="L404" s="10">
        <f>VLOOKUP($A404,[2]ESTEJEFGASAPL.RPT!$A$1:$J$553,10,FALSE)</f>
        <v>3005.58</v>
      </c>
    </row>
    <row r="405" spans="1:12" ht="15" x14ac:dyDescent="0.25">
      <c r="A405" s="1" t="str">
        <f t="shared" si="6"/>
        <v>B45021000</v>
      </c>
      <c r="B405" s="8" t="s">
        <v>8</v>
      </c>
      <c r="C405" s="8" t="s">
        <v>131</v>
      </c>
      <c r="D405" s="8" t="s">
        <v>270</v>
      </c>
      <c r="E405" s="8" t="s">
        <v>132</v>
      </c>
      <c r="F405" s="9" t="str">
        <f>VLOOKUP(A405,[1]ESTEJEFGASAPL.RPT!$A$1:$H$531,6,FALSE)</f>
        <v>B</v>
      </c>
      <c r="G405" s="9" t="str">
        <f>VLOOKUP(A405,[1]ESTEJEFGASAPL.RPT!$A$1:$H$531,7,FALSE)</f>
        <v>450</v>
      </c>
      <c r="H405" s="9" t="str">
        <f>VLOOKUP(A405,[1]ESTEJEFGASAPL.RPT!$A$1:$H$531,8,FALSE)</f>
        <v>210</v>
      </c>
      <c r="I405" s="10">
        <f>VLOOKUP(A405,[2]ESTEJEFGASAPL.RPT!$A$1:$J$553,7,FALSE)</f>
        <v>40000</v>
      </c>
      <c r="J405" s="10">
        <f>VLOOKUP($A405,[2]ESTEJEFGASAPL.RPT!$A$1:$J$553,8,FALSE)</f>
        <v>-25000</v>
      </c>
      <c r="K405" s="10">
        <f>VLOOKUP($A405,[2]ESTEJEFGASAPL.RPT!$A$1:$J$553,9,FALSE)</f>
        <v>15000</v>
      </c>
      <c r="L405" s="10">
        <f>VLOOKUP($A405,[2]ESTEJEFGASAPL.RPT!$A$1:$J$553,10,FALSE)</f>
        <v>0</v>
      </c>
    </row>
    <row r="406" spans="1:12" ht="15" x14ac:dyDescent="0.25">
      <c r="A406" s="1" t="str">
        <f t="shared" si="6"/>
        <v>B45021200</v>
      </c>
      <c r="B406" s="8" t="s">
        <v>8</v>
      </c>
      <c r="C406" s="8" t="s">
        <v>131</v>
      </c>
      <c r="D406" s="8" t="s">
        <v>233</v>
      </c>
      <c r="E406" s="8" t="s">
        <v>35</v>
      </c>
      <c r="F406" s="9" t="str">
        <f>VLOOKUP(A406,[1]ESTEJEFGASAPL.RPT!$A$1:$H$531,6,FALSE)</f>
        <v>B</v>
      </c>
      <c r="G406" s="9" t="str">
        <f>VLOOKUP(A406,[1]ESTEJEFGASAPL.RPT!$A$1:$H$531,7,FALSE)</f>
        <v>450</v>
      </c>
      <c r="H406" s="9" t="str">
        <f>VLOOKUP(A406,[1]ESTEJEFGASAPL.RPT!$A$1:$H$531,8,FALSE)</f>
        <v>212</v>
      </c>
      <c r="I406" s="10">
        <f>VLOOKUP(A406,[2]ESTEJEFGASAPL.RPT!$A$1:$J$553,7,FALSE)</f>
        <v>6000</v>
      </c>
      <c r="J406" s="10">
        <f>VLOOKUP($A406,[2]ESTEJEFGASAPL.RPT!$A$1:$J$553,8,FALSE)</f>
        <v>0</v>
      </c>
      <c r="K406" s="10">
        <f>VLOOKUP($A406,[2]ESTEJEFGASAPL.RPT!$A$1:$J$553,9,FALSE)</f>
        <v>6000</v>
      </c>
      <c r="L406" s="10">
        <f>VLOOKUP($A406,[2]ESTEJEFGASAPL.RPT!$A$1:$J$553,10,FALSE)</f>
        <v>865.76</v>
      </c>
    </row>
    <row r="407" spans="1:12" ht="15" x14ac:dyDescent="0.25">
      <c r="A407" s="1" t="str">
        <f t="shared" si="6"/>
        <v>B45022100</v>
      </c>
      <c r="B407" s="8" t="s">
        <v>8</v>
      </c>
      <c r="C407" s="8" t="s">
        <v>131</v>
      </c>
      <c r="D407" s="8" t="s">
        <v>231</v>
      </c>
      <c r="E407" s="8" t="s">
        <v>38</v>
      </c>
      <c r="F407" s="9" t="str">
        <f>VLOOKUP(A407,[1]ESTEJEFGASAPL.RPT!$A$1:$H$531,6,FALSE)</f>
        <v>B</v>
      </c>
      <c r="G407" s="9" t="str">
        <f>VLOOKUP(A407,[1]ESTEJEFGASAPL.RPT!$A$1:$H$531,7,FALSE)</f>
        <v>450</v>
      </c>
      <c r="H407" s="9" t="str">
        <f>VLOOKUP(A407,[1]ESTEJEFGASAPL.RPT!$A$1:$H$531,8,FALSE)</f>
        <v>221</v>
      </c>
      <c r="I407" s="10">
        <f>VLOOKUP(A407,[2]ESTEJEFGASAPL.RPT!$A$1:$J$553,7,FALSE)</f>
        <v>1000000</v>
      </c>
      <c r="J407" s="10">
        <f>VLOOKUP($A407,[2]ESTEJEFGASAPL.RPT!$A$1:$J$553,8,FALSE)</f>
        <v>-197184.77</v>
      </c>
      <c r="K407" s="10">
        <f>VLOOKUP($A407,[2]ESTEJEFGASAPL.RPT!$A$1:$J$553,9,FALSE)</f>
        <v>802815.23</v>
      </c>
      <c r="L407" s="10">
        <f>VLOOKUP($A407,[2]ESTEJEFGASAPL.RPT!$A$1:$J$553,10,FALSE)</f>
        <v>402790.54</v>
      </c>
    </row>
    <row r="408" spans="1:12" ht="15" x14ac:dyDescent="0.25">
      <c r="A408" s="1" t="str">
        <f t="shared" si="6"/>
        <v>B45022101</v>
      </c>
      <c r="B408" s="8" t="s">
        <v>8</v>
      </c>
      <c r="C408" s="8" t="s">
        <v>131</v>
      </c>
      <c r="D408" s="8" t="s">
        <v>230</v>
      </c>
      <c r="E408" s="8" t="s">
        <v>133</v>
      </c>
      <c r="F408" s="9" t="str">
        <f>VLOOKUP(A408,[1]ESTEJEFGASAPL.RPT!$A$1:$H$531,6,FALSE)</f>
        <v>B</v>
      </c>
      <c r="G408" s="9" t="str">
        <f>VLOOKUP(A408,[1]ESTEJEFGASAPL.RPT!$A$1:$H$531,7,FALSE)</f>
        <v>450</v>
      </c>
      <c r="H408" s="9" t="str">
        <f>VLOOKUP(A408,[1]ESTEJEFGASAPL.RPT!$A$1:$H$531,8,FALSE)</f>
        <v>221</v>
      </c>
      <c r="I408" s="10">
        <f>VLOOKUP(A408,[2]ESTEJEFGASAPL.RPT!$A$1:$J$553,7,FALSE)</f>
        <v>680000</v>
      </c>
      <c r="J408" s="10">
        <f>VLOOKUP($A408,[2]ESTEJEFGASAPL.RPT!$A$1:$J$553,8,FALSE)</f>
        <v>-204187.98</v>
      </c>
      <c r="K408" s="10">
        <f>VLOOKUP($A408,[2]ESTEJEFGASAPL.RPT!$A$1:$J$553,9,FALSE)</f>
        <v>475812.02</v>
      </c>
      <c r="L408" s="10">
        <f>VLOOKUP($A408,[2]ESTEJEFGASAPL.RPT!$A$1:$J$553,10,FALSE)</f>
        <v>82014.850000000006</v>
      </c>
    </row>
    <row r="409" spans="1:12" ht="15" x14ac:dyDescent="0.25">
      <c r="A409" s="1" t="str">
        <f t="shared" si="6"/>
        <v>B45022118</v>
      </c>
      <c r="B409" s="8" t="s">
        <v>8</v>
      </c>
      <c r="C409" s="8" t="s">
        <v>131</v>
      </c>
      <c r="D409" s="8" t="s">
        <v>269</v>
      </c>
      <c r="E409" s="8" t="s">
        <v>43</v>
      </c>
      <c r="F409" s="9" t="str">
        <f>VLOOKUP(A409,[1]ESTEJEFGASAPL.RPT!$A$1:$H$531,6,FALSE)</f>
        <v>B</v>
      </c>
      <c r="G409" s="9" t="str">
        <f>VLOOKUP(A409,[1]ESTEJEFGASAPL.RPT!$A$1:$H$531,7,FALSE)</f>
        <v>450</v>
      </c>
      <c r="H409" s="9" t="str">
        <f>VLOOKUP(A409,[1]ESTEJEFGASAPL.RPT!$A$1:$H$531,8,FALSE)</f>
        <v>221</v>
      </c>
      <c r="I409" s="10">
        <f>VLOOKUP(A409,[2]ESTEJEFGASAPL.RPT!$A$1:$J$553,7,FALSE)</f>
        <v>28000</v>
      </c>
      <c r="J409" s="10">
        <f>VLOOKUP($A409,[2]ESTEJEFGASAPL.RPT!$A$1:$J$553,8,FALSE)</f>
        <v>-24000</v>
      </c>
      <c r="K409" s="10">
        <f>VLOOKUP($A409,[2]ESTEJEFGASAPL.RPT!$A$1:$J$553,9,FALSE)</f>
        <v>4000</v>
      </c>
      <c r="L409" s="10">
        <f>VLOOKUP($A409,[2]ESTEJEFGASAPL.RPT!$A$1:$J$553,10,FALSE)</f>
        <v>0</v>
      </c>
    </row>
    <row r="410" spans="1:12" ht="15" x14ac:dyDescent="0.25">
      <c r="A410" s="1" t="str">
        <f t="shared" si="6"/>
        <v>B45022200</v>
      </c>
      <c r="B410" s="8" t="s">
        <v>8</v>
      </c>
      <c r="C410" s="8" t="s">
        <v>131</v>
      </c>
      <c r="D410" s="8" t="s">
        <v>228</v>
      </c>
      <c r="E410" s="8" t="s">
        <v>44</v>
      </c>
      <c r="F410" s="9" t="str">
        <f>VLOOKUP(A410,[1]ESTEJEFGASAPL.RPT!$A$1:$H$531,6,FALSE)</f>
        <v>B</v>
      </c>
      <c r="G410" s="9" t="str">
        <f>VLOOKUP(A410,[1]ESTEJEFGASAPL.RPT!$A$1:$H$531,7,FALSE)</f>
        <v>450</v>
      </c>
      <c r="H410" s="9" t="str">
        <f>VLOOKUP(A410,[1]ESTEJEFGASAPL.RPT!$A$1:$H$531,8,FALSE)</f>
        <v>222</v>
      </c>
      <c r="I410" s="10">
        <f>VLOOKUP(A410,[2]ESTEJEFGASAPL.RPT!$A$1:$J$553,7,FALSE)</f>
        <v>10000</v>
      </c>
      <c r="J410" s="10">
        <f>VLOOKUP($A410,[2]ESTEJEFGASAPL.RPT!$A$1:$J$553,8,FALSE)</f>
        <v>-3000</v>
      </c>
      <c r="K410" s="10">
        <f>VLOOKUP($A410,[2]ESTEJEFGASAPL.RPT!$A$1:$J$553,9,FALSE)</f>
        <v>7000</v>
      </c>
      <c r="L410" s="10">
        <f>VLOOKUP($A410,[2]ESTEJEFGASAPL.RPT!$A$1:$J$553,10,FALSE)</f>
        <v>3223.31</v>
      </c>
    </row>
    <row r="411" spans="1:12" ht="15" x14ac:dyDescent="0.25">
      <c r="A411" s="1" t="str">
        <f t="shared" si="6"/>
        <v>B45022201</v>
      </c>
      <c r="B411" s="8" t="s">
        <v>8</v>
      </c>
      <c r="C411" s="8" t="s">
        <v>131</v>
      </c>
      <c r="D411" s="8" t="s">
        <v>227</v>
      </c>
      <c r="E411" s="8" t="s">
        <v>45</v>
      </c>
      <c r="F411" s="9" t="str">
        <f>VLOOKUP(A411,[1]ESTEJEFGASAPL.RPT!$A$1:$H$531,6,FALSE)</f>
        <v>B</v>
      </c>
      <c r="G411" s="9" t="str">
        <f>VLOOKUP(A411,[1]ESTEJEFGASAPL.RPT!$A$1:$H$531,7,FALSE)</f>
        <v>450</v>
      </c>
      <c r="H411" s="9" t="str">
        <f>VLOOKUP(A411,[1]ESTEJEFGASAPL.RPT!$A$1:$H$531,8,FALSE)</f>
        <v>222</v>
      </c>
      <c r="I411" s="10">
        <f>VLOOKUP(A411,[2]ESTEJEFGASAPL.RPT!$A$1:$J$553,7,FALSE)</f>
        <v>6000</v>
      </c>
      <c r="J411" s="10">
        <f>VLOOKUP($A411,[2]ESTEJEFGASAPL.RPT!$A$1:$J$553,8,FALSE)</f>
        <v>0</v>
      </c>
      <c r="K411" s="10">
        <f>VLOOKUP($A411,[2]ESTEJEFGASAPL.RPT!$A$1:$J$553,9,FALSE)</f>
        <v>6000</v>
      </c>
      <c r="L411" s="10">
        <f>VLOOKUP($A411,[2]ESTEJEFGASAPL.RPT!$A$1:$J$553,10,FALSE)</f>
        <v>5853.83</v>
      </c>
    </row>
    <row r="412" spans="1:12" ht="15" x14ac:dyDescent="0.25">
      <c r="A412" s="1" t="str">
        <f t="shared" si="6"/>
        <v>B45022632</v>
      </c>
      <c r="B412" s="8" t="s">
        <v>8</v>
      </c>
      <c r="C412" s="8" t="s">
        <v>131</v>
      </c>
      <c r="D412" s="8" t="s">
        <v>268</v>
      </c>
      <c r="E412" s="8" t="s">
        <v>134</v>
      </c>
      <c r="F412" s="9" t="str">
        <f>VLOOKUP(A412,[1]ESTEJEFGASAPL.RPT!$A$1:$H$531,6,FALSE)</f>
        <v>B</v>
      </c>
      <c r="G412" s="9" t="str">
        <f>VLOOKUP(A412,[1]ESTEJEFGASAPL.RPT!$A$1:$H$531,7,FALSE)</f>
        <v>450</v>
      </c>
      <c r="H412" s="9" t="str">
        <f>VLOOKUP(A412,[1]ESTEJEFGASAPL.RPT!$A$1:$H$531,8,FALSE)</f>
        <v>226</v>
      </c>
      <c r="I412" s="10">
        <f>VLOOKUP(A412,[2]ESTEJEFGASAPL.RPT!$A$1:$J$553,7,FALSE)</f>
        <v>8986.3700000000008</v>
      </c>
      <c r="J412" s="10">
        <f>VLOOKUP($A412,[2]ESTEJEFGASAPL.RPT!$A$1:$J$553,8,FALSE)</f>
        <v>-1986.37</v>
      </c>
      <c r="K412" s="10">
        <f>VLOOKUP($A412,[2]ESTEJEFGASAPL.RPT!$A$1:$J$553,9,FALSE)</f>
        <v>7000</v>
      </c>
      <c r="L412" s="10">
        <f>VLOOKUP($A412,[2]ESTEJEFGASAPL.RPT!$A$1:$J$553,10,FALSE)</f>
        <v>1253.31</v>
      </c>
    </row>
    <row r="413" spans="1:12" ht="15" x14ac:dyDescent="0.25">
      <c r="A413" s="1" t="str">
        <f t="shared" si="6"/>
        <v>B45022690</v>
      </c>
      <c r="B413" s="8" t="s">
        <v>8</v>
      </c>
      <c r="C413" s="8" t="s">
        <v>131</v>
      </c>
      <c r="D413" s="8" t="s">
        <v>205</v>
      </c>
      <c r="E413" s="8" t="s">
        <v>58</v>
      </c>
      <c r="F413" s="9" t="str">
        <f>VLOOKUP(A413,[1]ESTEJEFGASAPL.RPT!$A$1:$H$531,6,FALSE)</f>
        <v>B</v>
      </c>
      <c r="G413" s="9" t="str">
        <f>VLOOKUP(A413,[1]ESTEJEFGASAPL.RPT!$A$1:$H$531,7,FALSE)</f>
        <v>450</v>
      </c>
      <c r="H413" s="9" t="str">
        <f>VLOOKUP(A413,[1]ESTEJEFGASAPL.RPT!$A$1:$H$531,8,FALSE)</f>
        <v>226</v>
      </c>
      <c r="I413" s="10">
        <f>VLOOKUP(A413,[2]ESTEJEFGASAPL.RPT!$A$1:$J$553,7,FALSE)</f>
        <v>4377.71</v>
      </c>
      <c r="J413" s="10">
        <f>VLOOKUP($A413,[2]ESTEJEFGASAPL.RPT!$A$1:$J$553,8,FALSE)</f>
        <v>-1377.71</v>
      </c>
      <c r="K413" s="10">
        <f>VLOOKUP($A413,[2]ESTEJEFGASAPL.RPT!$A$1:$J$553,9,FALSE)</f>
        <v>3000</v>
      </c>
      <c r="L413" s="10">
        <f>VLOOKUP($A413,[2]ESTEJEFGASAPL.RPT!$A$1:$J$553,10,FALSE)</f>
        <v>1823.05</v>
      </c>
    </row>
    <row r="414" spans="1:12" ht="15" x14ac:dyDescent="0.25">
      <c r="A414" s="1" t="str">
        <f t="shared" si="6"/>
        <v>B45022700</v>
      </c>
      <c r="B414" s="8" t="s">
        <v>8</v>
      </c>
      <c r="C414" s="8" t="s">
        <v>131</v>
      </c>
      <c r="D414" s="8" t="s">
        <v>267</v>
      </c>
      <c r="E414" s="8" t="s">
        <v>135</v>
      </c>
      <c r="F414" s="9" t="str">
        <f>VLOOKUP(A414,[1]ESTEJEFGASAPL.RPT!$A$1:$H$531,6,FALSE)</f>
        <v>B</v>
      </c>
      <c r="G414" s="9" t="str">
        <f>VLOOKUP(A414,[1]ESTEJEFGASAPL.RPT!$A$1:$H$531,7,FALSE)</f>
        <v>450</v>
      </c>
      <c r="H414" s="9" t="str">
        <f>VLOOKUP(A414,[1]ESTEJEFGASAPL.RPT!$A$1:$H$531,8,FALSE)</f>
        <v>227</v>
      </c>
      <c r="I414" s="10">
        <f>VLOOKUP(A414,[2]ESTEJEFGASAPL.RPT!$A$1:$J$553,7,FALSE)</f>
        <v>5596885.9199999999</v>
      </c>
      <c r="J414" s="10">
        <f>VLOOKUP($A414,[2]ESTEJEFGASAPL.RPT!$A$1:$J$553,8,FALSE)</f>
        <v>69578.78</v>
      </c>
      <c r="K414" s="10">
        <f>VLOOKUP($A414,[2]ESTEJEFGASAPL.RPT!$A$1:$J$553,9,FALSE)</f>
        <v>5666464.7000000002</v>
      </c>
      <c r="L414" s="10">
        <f>VLOOKUP($A414,[2]ESTEJEFGASAPL.RPT!$A$1:$J$553,10,FALSE)</f>
        <v>3303950.92</v>
      </c>
    </row>
    <row r="415" spans="1:12" ht="15" x14ac:dyDescent="0.25">
      <c r="A415" s="1" t="str">
        <f t="shared" si="6"/>
        <v>B45022714</v>
      </c>
      <c r="B415" s="8" t="s">
        <v>8</v>
      </c>
      <c r="C415" s="8" t="s">
        <v>131</v>
      </c>
      <c r="D415" s="8" t="s">
        <v>266</v>
      </c>
      <c r="E415" s="8" t="s">
        <v>136</v>
      </c>
      <c r="F415" s="9" t="str">
        <f>VLOOKUP(A415,[1]ESTEJEFGASAPL.RPT!$A$1:$H$531,6,FALSE)</f>
        <v>B</v>
      </c>
      <c r="G415" s="9" t="str">
        <f>VLOOKUP(A415,[1]ESTEJEFGASAPL.RPT!$A$1:$H$531,7,FALSE)</f>
        <v>450</v>
      </c>
      <c r="H415" s="9" t="str">
        <f>VLOOKUP(A415,[1]ESTEJEFGASAPL.RPT!$A$1:$H$531,8,FALSE)</f>
        <v>227</v>
      </c>
      <c r="I415" s="10">
        <f>VLOOKUP(A415,[2]ESTEJEFGASAPL.RPT!$A$1:$J$553,7,FALSE)</f>
        <v>47000</v>
      </c>
      <c r="J415" s="10">
        <f>VLOOKUP($A415,[2]ESTEJEFGASAPL.RPT!$A$1:$J$553,8,FALSE)</f>
        <v>0</v>
      </c>
      <c r="K415" s="10">
        <f>VLOOKUP($A415,[2]ESTEJEFGASAPL.RPT!$A$1:$J$553,9,FALSE)</f>
        <v>47000</v>
      </c>
      <c r="L415" s="10">
        <f>VLOOKUP($A415,[2]ESTEJEFGASAPL.RPT!$A$1:$J$553,10,FALSE)</f>
        <v>31277.279999999999</v>
      </c>
    </row>
    <row r="416" spans="1:12" ht="15" x14ac:dyDescent="0.25">
      <c r="A416" s="1" t="str">
        <f t="shared" si="6"/>
        <v>B45022718</v>
      </c>
      <c r="B416" s="8" t="s">
        <v>8</v>
      </c>
      <c r="C416" s="8" t="s">
        <v>131</v>
      </c>
      <c r="D416" s="8" t="s">
        <v>220</v>
      </c>
      <c r="E416" s="8" t="s">
        <v>61</v>
      </c>
      <c r="F416" s="9" t="str">
        <f>VLOOKUP(A416,[1]ESTEJEFGASAPL.RPT!$A$1:$H$531,6,FALSE)</f>
        <v>B</v>
      </c>
      <c r="G416" s="9" t="str">
        <f>VLOOKUP(A416,[1]ESTEJEFGASAPL.RPT!$A$1:$H$531,7,FALSE)</f>
        <v>450</v>
      </c>
      <c r="H416" s="9" t="str">
        <f>VLOOKUP(A416,[1]ESTEJEFGASAPL.RPT!$A$1:$H$531,8,FALSE)</f>
        <v>227</v>
      </c>
      <c r="I416" s="10">
        <f>VLOOKUP(A416,[2]ESTEJEFGASAPL.RPT!$A$1:$J$553,7,FALSE)</f>
        <v>1250</v>
      </c>
      <c r="J416" s="10">
        <f>VLOOKUP($A416,[2]ESTEJEFGASAPL.RPT!$A$1:$J$553,8,FALSE)</f>
        <v>0</v>
      </c>
      <c r="K416" s="10">
        <f>VLOOKUP($A416,[2]ESTEJEFGASAPL.RPT!$A$1:$J$553,9,FALSE)</f>
        <v>1250</v>
      </c>
      <c r="L416" s="10">
        <f>VLOOKUP($A416,[2]ESTEJEFGASAPL.RPT!$A$1:$J$553,10,FALSE)</f>
        <v>352.71</v>
      </c>
    </row>
    <row r="417" spans="1:12" ht="15" x14ac:dyDescent="0.25">
      <c r="A417" s="1" t="str">
        <f t="shared" si="6"/>
        <v>B45022719</v>
      </c>
      <c r="B417" s="8" t="s">
        <v>8</v>
      </c>
      <c r="C417" s="8" t="s">
        <v>131</v>
      </c>
      <c r="D417" s="8" t="s">
        <v>219</v>
      </c>
      <c r="E417" s="8" t="s">
        <v>48</v>
      </c>
      <c r="F417" s="9" t="str">
        <f>VLOOKUP(A417,[1]ESTEJEFGASAPL.RPT!$A$1:$H$531,6,FALSE)</f>
        <v>B</v>
      </c>
      <c r="G417" s="9" t="str">
        <f>VLOOKUP(A417,[1]ESTEJEFGASAPL.RPT!$A$1:$H$531,7,FALSE)</f>
        <v>450</v>
      </c>
      <c r="H417" s="9" t="str">
        <f>VLOOKUP(A417,[1]ESTEJEFGASAPL.RPT!$A$1:$H$531,8,FALSE)</f>
        <v>227</v>
      </c>
      <c r="I417" s="10">
        <f>VLOOKUP(A417,[2]ESTEJEFGASAPL.RPT!$A$1:$J$553,7,FALSE)</f>
        <v>9000</v>
      </c>
      <c r="J417" s="10">
        <f>VLOOKUP($A417,[2]ESTEJEFGASAPL.RPT!$A$1:$J$553,8,FALSE)</f>
        <v>0</v>
      </c>
      <c r="K417" s="10">
        <f>VLOOKUP($A417,[2]ESTEJEFGASAPL.RPT!$A$1:$J$553,9,FALSE)</f>
        <v>9000</v>
      </c>
      <c r="L417" s="10">
        <f>VLOOKUP($A417,[2]ESTEJEFGASAPL.RPT!$A$1:$J$553,10,FALSE)</f>
        <v>7620.53</v>
      </c>
    </row>
    <row r="418" spans="1:12" ht="15" x14ac:dyDescent="0.25">
      <c r="A418" s="1" t="str">
        <f t="shared" si="6"/>
        <v>B45022747</v>
      </c>
      <c r="B418" s="8" t="s">
        <v>8</v>
      </c>
      <c r="C418" s="8" t="s">
        <v>131</v>
      </c>
      <c r="D418" s="8" t="s">
        <v>265</v>
      </c>
      <c r="E418" s="8" t="s">
        <v>137</v>
      </c>
      <c r="F418" s="9" t="str">
        <f>VLOOKUP(A418,[1]ESTEJEFGASAPL.RPT!$A$1:$H$531,6,FALSE)</f>
        <v>B</v>
      </c>
      <c r="G418" s="9" t="str">
        <f>VLOOKUP(A418,[1]ESTEJEFGASAPL.RPT!$A$1:$H$531,7,FALSE)</f>
        <v>450</v>
      </c>
      <c r="H418" s="9" t="str">
        <f>VLOOKUP(A418,[1]ESTEJEFGASAPL.RPT!$A$1:$H$531,8,FALSE)</f>
        <v>227</v>
      </c>
      <c r="I418" s="10">
        <f>VLOOKUP(A418,[2]ESTEJEFGASAPL.RPT!$A$1:$J$553,7,FALSE)</f>
        <v>65000</v>
      </c>
      <c r="J418" s="10">
        <f>VLOOKUP($A418,[2]ESTEJEFGASAPL.RPT!$A$1:$J$553,8,FALSE)</f>
        <v>-15000</v>
      </c>
      <c r="K418" s="10">
        <f>VLOOKUP($A418,[2]ESTEJEFGASAPL.RPT!$A$1:$J$553,9,FALSE)</f>
        <v>50000</v>
      </c>
      <c r="L418" s="10">
        <f>VLOOKUP($A418,[2]ESTEJEFGASAPL.RPT!$A$1:$J$553,10,FALSE)</f>
        <v>7300.17</v>
      </c>
    </row>
    <row r="419" spans="1:12" ht="15" x14ac:dyDescent="0.25">
      <c r="A419" s="1" t="str">
        <f t="shared" si="6"/>
        <v>B45022749</v>
      </c>
      <c r="B419" s="8" t="s">
        <v>8</v>
      </c>
      <c r="C419" s="8" t="s">
        <v>131</v>
      </c>
      <c r="D419" s="8" t="s">
        <v>264</v>
      </c>
      <c r="E419" s="8" t="s">
        <v>138</v>
      </c>
      <c r="F419" s="9" t="str">
        <f>VLOOKUP(A419,[1]ESTEJEFGASAPL.RPT!$A$1:$H$531,6,FALSE)</f>
        <v>B</v>
      </c>
      <c r="G419" s="9" t="str">
        <f>VLOOKUP(A419,[1]ESTEJEFGASAPL.RPT!$A$1:$H$531,7,FALSE)</f>
        <v>450</v>
      </c>
      <c r="H419" s="9" t="str">
        <f>VLOOKUP(A419,[1]ESTEJEFGASAPL.RPT!$A$1:$H$531,8,FALSE)</f>
        <v>227</v>
      </c>
      <c r="I419" s="10">
        <f>VLOOKUP(A419,[2]ESTEJEFGASAPL.RPT!$A$1:$J$553,7,FALSE)</f>
        <v>20000</v>
      </c>
      <c r="J419" s="10">
        <f>VLOOKUP($A419,[2]ESTEJEFGASAPL.RPT!$A$1:$J$553,8,FALSE)</f>
        <v>56664.639999999999</v>
      </c>
      <c r="K419" s="10">
        <f>VLOOKUP($A419,[2]ESTEJEFGASAPL.RPT!$A$1:$J$553,9,FALSE)</f>
        <v>76664.639999999999</v>
      </c>
      <c r="L419" s="10">
        <f>VLOOKUP($A419,[2]ESTEJEFGASAPL.RPT!$A$1:$J$553,10,FALSE)</f>
        <v>43873.08</v>
      </c>
    </row>
    <row r="420" spans="1:12" ht="15" x14ac:dyDescent="0.25">
      <c r="A420" s="1" t="str">
        <f t="shared" si="6"/>
        <v>B45022792</v>
      </c>
      <c r="B420" s="8" t="s">
        <v>8</v>
      </c>
      <c r="C420" s="8" t="s">
        <v>131</v>
      </c>
      <c r="D420" s="8" t="s">
        <v>432</v>
      </c>
      <c r="E420" s="8" t="s">
        <v>496</v>
      </c>
      <c r="F420" s="9" t="str">
        <f>VLOOKUP(A420,[1]ESTEJEFGASAPL.RPT!$A$1:$H$531,6,FALSE)</f>
        <v>B</v>
      </c>
      <c r="G420" s="9" t="str">
        <f>VLOOKUP(A420,[1]ESTEJEFGASAPL.RPT!$A$1:$H$531,7,FALSE)</f>
        <v>450</v>
      </c>
      <c r="H420" s="9" t="str">
        <f>VLOOKUP(A420,[1]ESTEJEFGASAPL.RPT!$A$1:$H$531,8,FALSE)</f>
        <v>227</v>
      </c>
      <c r="I420" s="10">
        <f>VLOOKUP(A420,[2]ESTEJEFGASAPL.RPT!$A$1:$J$553,7,FALSE)</f>
        <v>0</v>
      </c>
      <c r="J420" s="10">
        <f>VLOOKUP($A420,[2]ESTEJEFGASAPL.RPT!$A$1:$J$553,8,FALSE)</f>
        <v>3968.96</v>
      </c>
      <c r="K420" s="10">
        <f>VLOOKUP($A420,[2]ESTEJEFGASAPL.RPT!$A$1:$J$553,9,FALSE)</f>
        <v>3968.96</v>
      </c>
      <c r="L420" s="10">
        <f>VLOOKUP($A420,[2]ESTEJEFGASAPL.RPT!$A$1:$J$553,10,FALSE)</f>
        <v>0</v>
      </c>
    </row>
    <row r="421" spans="1:12" ht="15" x14ac:dyDescent="0.25">
      <c r="A421" s="1" t="str">
        <f t="shared" si="6"/>
        <v>B45044900</v>
      </c>
      <c r="B421" s="8" t="s">
        <v>8</v>
      </c>
      <c r="C421" s="8" t="s">
        <v>131</v>
      </c>
      <c r="D421" s="8" t="s">
        <v>263</v>
      </c>
      <c r="E421" s="8" t="s">
        <v>139</v>
      </c>
      <c r="F421" s="9" t="str">
        <f>VLOOKUP(A421,[1]ESTEJEFGASAPL.RPT!$A$1:$H$531,6,FALSE)</f>
        <v>B</v>
      </c>
      <c r="G421" s="9" t="str">
        <f>VLOOKUP(A421,[1]ESTEJEFGASAPL.RPT!$A$1:$H$531,7,FALSE)</f>
        <v>450</v>
      </c>
      <c r="H421" s="9" t="str">
        <f>VLOOKUP(A421,[1]ESTEJEFGASAPL.RPT!$A$1:$H$531,8,FALSE)</f>
        <v>449</v>
      </c>
      <c r="I421" s="10">
        <f>VLOOKUP(A421,[2]ESTEJEFGASAPL.RPT!$A$1:$J$553,7,FALSE)</f>
        <v>5990000</v>
      </c>
      <c r="J421" s="10">
        <f>VLOOKUP($A421,[2]ESTEJEFGASAPL.RPT!$A$1:$J$553,8,FALSE)</f>
        <v>0</v>
      </c>
      <c r="K421" s="10">
        <f>VLOOKUP($A421,[2]ESTEJEFGASAPL.RPT!$A$1:$J$553,9,FALSE)</f>
        <v>5990000</v>
      </c>
      <c r="L421" s="10">
        <f>VLOOKUP($A421,[2]ESTEJEFGASAPL.RPT!$A$1:$J$553,10,FALSE)</f>
        <v>3171477</v>
      </c>
    </row>
    <row r="422" spans="1:12" ht="15" x14ac:dyDescent="0.25">
      <c r="A422" s="1" t="str">
        <f t="shared" si="6"/>
        <v>B45046300</v>
      </c>
      <c r="B422" s="8" t="s">
        <v>8</v>
      </c>
      <c r="C422" s="8" t="s">
        <v>131</v>
      </c>
      <c r="D422" s="8" t="s">
        <v>262</v>
      </c>
      <c r="E422" s="8" t="s">
        <v>140</v>
      </c>
      <c r="F422" s="9" t="str">
        <f>VLOOKUP(A422,[1]ESTEJEFGASAPL.RPT!$A$1:$H$531,6,FALSE)</f>
        <v>B</v>
      </c>
      <c r="G422" s="9" t="str">
        <f>VLOOKUP(A422,[1]ESTEJEFGASAPL.RPT!$A$1:$H$531,7,FALSE)</f>
        <v>450</v>
      </c>
      <c r="H422" s="9" t="str">
        <f>VLOOKUP(A422,[1]ESTEJEFGASAPL.RPT!$A$1:$H$531,8,FALSE)</f>
        <v>463</v>
      </c>
      <c r="I422" s="10">
        <f>VLOOKUP(A422,[2]ESTEJEFGASAPL.RPT!$A$1:$J$553,7,FALSE)</f>
        <v>230000</v>
      </c>
      <c r="J422" s="10">
        <f>VLOOKUP($A422,[2]ESTEJEFGASAPL.RPT!$A$1:$J$553,8,FALSE)</f>
        <v>0</v>
      </c>
      <c r="K422" s="10">
        <f>VLOOKUP($A422,[2]ESTEJEFGASAPL.RPT!$A$1:$J$553,9,FALSE)</f>
        <v>230000</v>
      </c>
      <c r="L422" s="10">
        <f>VLOOKUP($A422,[2]ESTEJEFGASAPL.RPT!$A$1:$J$553,10,FALSE)</f>
        <v>169152.82</v>
      </c>
    </row>
    <row r="423" spans="1:12" ht="15" x14ac:dyDescent="0.25">
      <c r="A423" s="1" t="str">
        <f t="shared" si="6"/>
        <v>B45061904</v>
      </c>
      <c r="B423" s="8" t="s">
        <v>8</v>
      </c>
      <c r="C423" s="8" t="s">
        <v>131</v>
      </c>
      <c r="D423" s="8" t="s">
        <v>142</v>
      </c>
      <c r="E423" s="8" t="s">
        <v>141</v>
      </c>
      <c r="F423" s="9" t="str">
        <f>VLOOKUP(A423,[1]ESTEJEFGASAPL.RPT!$A$1:$H$531,6,FALSE)</f>
        <v>B</v>
      </c>
      <c r="G423" s="9" t="str">
        <f>VLOOKUP(A423,[1]ESTEJEFGASAPL.RPT!$A$1:$H$531,7,FALSE)</f>
        <v>450</v>
      </c>
      <c r="H423" s="9" t="str">
        <f>VLOOKUP(A423,[1]ESTEJEFGASAPL.RPT!$A$1:$H$531,8,FALSE)</f>
        <v>61904</v>
      </c>
      <c r="I423" s="10">
        <f>VLOOKUP(A423,[2]ESTEJEFGASAPL.RPT!$A$1:$J$553,7,FALSE)</f>
        <v>51000</v>
      </c>
      <c r="J423" s="10">
        <f>VLOOKUP($A423,[2]ESTEJEFGASAPL.RPT!$A$1:$J$553,8,FALSE)</f>
        <v>-26000</v>
      </c>
      <c r="K423" s="10">
        <f>VLOOKUP($A423,[2]ESTEJEFGASAPL.RPT!$A$1:$J$553,9,FALSE)</f>
        <v>25000</v>
      </c>
      <c r="L423" s="10">
        <f>VLOOKUP($A423,[2]ESTEJEFGASAPL.RPT!$A$1:$J$553,10,FALSE)</f>
        <v>11053.35</v>
      </c>
    </row>
    <row r="424" spans="1:12" ht="15" x14ac:dyDescent="0.25">
      <c r="A424" s="1" t="str">
        <f t="shared" si="6"/>
        <v>B45461940</v>
      </c>
      <c r="B424" s="8" t="s">
        <v>8</v>
      </c>
      <c r="C424" s="8" t="s">
        <v>433</v>
      </c>
      <c r="D424" s="8" t="s">
        <v>434</v>
      </c>
      <c r="E424" s="8" t="s">
        <v>497</v>
      </c>
      <c r="F424" s="9" t="str">
        <f>VLOOKUP(A424,[1]ESTEJEFGASAPL.RPT!$A$1:$H$531,6,FALSE)</f>
        <v>B</v>
      </c>
      <c r="G424" s="9">
        <f>VLOOKUP(A424,[1]ESTEJEFGASAPL.RPT!$A$1:$H$531,7,FALSE)</f>
        <v>454</v>
      </c>
      <c r="H424" s="9">
        <f>VLOOKUP(A424,[1]ESTEJEFGASAPL.RPT!$A$1:$H$531,8,FALSE)</f>
        <v>61940</v>
      </c>
      <c r="I424" s="10">
        <f>VLOOKUP(A424,[2]ESTEJEFGASAPL.RPT!$A$1:$J$553,7,FALSE)</f>
        <v>0</v>
      </c>
      <c r="J424" s="10">
        <f>VLOOKUP($A424,[2]ESTEJEFGASAPL.RPT!$A$1:$J$553,8,FALSE)</f>
        <v>1651.65</v>
      </c>
      <c r="K424" s="10">
        <f>VLOOKUP($A424,[2]ESTEJEFGASAPL.RPT!$A$1:$J$553,9,FALSE)</f>
        <v>1651.65</v>
      </c>
      <c r="L424" s="10">
        <f>VLOOKUP($A424,[2]ESTEJEFGASAPL.RPT!$A$1:$J$553,10,FALSE)</f>
        <v>0</v>
      </c>
    </row>
    <row r="425" spans="1:12" ht="15" x14ac:dyDescent="0.25">
      <c r="A425" s="1" t="str">
        <f t="shared" si="6"/>
        <v>B93362200</v>
      </c>
      <c r="B425" s="8" t="s">
        <v>8</v>
      </c>
      <c r="C425" s="8" t="s">
        <v>253</v>
      </c>
      <c r="D425" s="8" t="s">
        <v>261</v>
      </c>
      <c r="E425" s="8" t="s">
        <v>260</v>
      </c>
      <c r="F425" s="9" t="str">
        <f>VLOOKUP(A425,[1]ESTEJEFGASAPL.RPT!$A$1:$H$531,6,FALSE)</f>
        <v>B</v>
      </c>
      <c r="G425" s="9">
        <f>VLOOKUP(A425,[1]ESTEJEFGASAPL.RPT!$A$1:$H$531,7,FALSE)</f>
        <v>933</v>
      </c>
      <c r="H425" s="9" t="str">
        <f>VLOOKUP(A425,[1]ESTEJEFGASAPL.RPT!$A$1:$H$531,8,FALSE)</f>
        <v>62200</v>
      </c>
      <c r="I425" s="10">
        <f>VLOOKUP(A425,[2]ESTEJEFGASAPL.RPT!$A$1:$J$553,7,FALSE)</f>
        <v>0</v>
      </c>
      <c r="J425" s="10">
        <f>VLOOKUP($A425,[2]ESTEJEFGASAPL.RPT!$A$1:$J$553,8,FALSE)</f>
        <v>64606.1</v>
      </c>
      <c r="K425" s="10">
        <f>VLOOKUP($A425,[2]ESTEJEFGASAPL.RPT!$A$1:$J$553,9,FALSE)</f>
        <v>64606.1</v>
      </c>
      <c r="L425" s="10">
        <f>VLOOKUP($A425,[2]ESTEJEFGASAPL.RPT!$A$1:$J$553,10,FALSE)</f>
        <v>0</v>
      </c>
    </row>
    <row r="426" spans="1:12" ht="15" x14ac:dyDescent="0.25">
      <c r="A426" s="1" t="str">
        <f t="shared" si="6"/>
        <v>B93362702</v>
      </c>
      <c r="B426" s="8" t="s">
        <v>8</v>
      </c>
      <c r="C426" s="8" t="s">
        <v>253</v>
      </c>
      <c r="D426" s="8" t="s">
        <v>259</v>
      </c>
      <c r="E426" s="8" t="s">
        <v>258</v>
      </c>
      <c r="F426" s="9" t="str">
        <f>VLOOKUP(A426,[1]ESTEJEFGASAPL.RPT!$A$1:$H$531,6,FALSE)</f>
        <v>B</v>
      </c>
      <c r="G426" s="9">
        <f>VLOOKUP(A426,[1]ESTEJEFGASAPL.RPT!$A$1:$H$531,7,FALSE)</f>
        <v>933</v>
      </c>
      <c r="H426" s="9" t="str">
        <f>VLOOKUP(A426,[1]ESTEJEFGASAPL.RPT!$A$1:$H$531,8,FALSE)</f>
        <v>62702</v>
      </c>
      <c r="I426" s="10">
        <f>VLOOKUP(A426,[2]ESTEJEFGASAPL.RPT!$A$1:$J$553,7,FALSE)</f>
        <v>0</v>
      </c>
      <c r="J426" s="10">
        <f>VLOOKUP($A426,[2]ESTEJEFGASAPL.RPT!$A$1:$J$553,8,FALSE)</f>
        <v>12075.91</v>
      </c>
      <c r="K426" s="10">
        <f>VLOOKUP($A426,[2]ESTEJEFGASAPL.RPT!$A$1:$J$553,9,FALSE)</f>
        <v>12075.91</v>
      </c>
      <c r="L426" s="10">
        <f>VLOOKUP($A426,[2]ESTEJEFGASAPL.RPT!$A$1:$J$553,10,FALSE)</f>
        <v>3293.43</v>
      </c>
    </row>
    <row r="427" spans="1:12" ht="15" x14ac:dyDescent="0.25">
      <c r="A427" s="1" t="str">
        <f t="shared" si="6"/>
        <v>B93363200</v>
      </c>
      <c r="B427" s="8" t="s">
        <v>8</v>
      </c>
      <c r="C427" s="8" t="s">
        <v>253</v>
      </c>
      <c r="D427" s="8" t="s">
        <v>257</v>
      </c>
      <c r="E427" s="8" t="s">
        <v>256</v>
      </c>
      <c r="F427" s="9" t="str">
        <f>VLOOKUP(A427,[1]ESTEJEFGASAPL.RPT!$A$1:$H$531,6,FALSE)</f>
        <v>B</v>
      </c>
      <c r="G427" s="9">
        <f>VLOOKUP(A427,[1]ESTEJEFGASAPL.RPT!$A$1:$H$531,7,FALSE)</f>
        <v>933</v>
      </c>
      <c r="H427" s="9" t="str">
        <f>VLOOKUP(A427,[1]ESTEJEFGASAPL.RPT!$A$1:$H$531,8,FALSE)</f>
        <v>63200</v>
      </c>
      <c r="I427" s="10">
        <f>VLOOKUP(A427,[2]ESTEJEFGASAPL.RPT!$A$1:$J$553,7,FALSE)</f>
        <v>0</v>
      </c>
      <c r="J427" s="10">
        <f>VLOOKUP($A427,[2]ESTEJEFGASAPL.RPT!$A$1:$J$553,8,FALSE)</f>
        <v>169859.94</v>
      </c>
      <c r="K427" s="10">
        <f>VLOOKUP($A427,[2]ESTEJEFGASAPL.RPT!$A$1:$J$553,9,FALSE)</f>
        <v>169859.94</v>
      </c>
      <c r="L427" s="10">
        <f>VLOOKUP($A427,[2]ESTEJEFGASAPL.RPT!$A$1:$J$553,10,FALSE)</f>
        <v>168335.34</v>
      </c>
    </row>
    <row r="428" spans="1:12" ht="15" x14ac:dyDescent="0.25">
      <c r="A428" s="1" t="str">
        <f t="shared" si="6"/>
        <v>B93363201</v>
      </c>
      <c r="B428" s="8" t="s">
        <v>8</v>
      </c>
      <c r="C428" s="8" t="s">
        <v>253</v>
      </c>
      <c r="D428" s="8" t="s">
        <v>255</v>
      </c>
      <c r="E428" s="8" t="s">
        <v>254</v>
      </c>
      <c r="F428" s="9" t="str">
        <f>VLOOKUP(A428,[1]ESTEJEFGASAPL.RPT!$A$1:$H$531,6,FALSE)</f>
        <v>B</v>
      </c>
      <c r="G428" s="9">
        <f>VLOOKUP(A428,[1]ESTEJEFGASAPL.RPT!$A$1:$H$531,7,FALSE)</f>
        <v>933</v>
      </c>
      <c r="H428" s="9" t="str">
        <f>VLOOKUP(A428,[1]ESTEJEFGASAPL.RPT!$A$1:$H$531,8,FALSE)</f>
        <v>63201</v>
      </c>
      <c r="I428" s="10">
        <f>VLOOKUP(A428,[2]ESTEJEFGASAPL.RPT!$A$1:$J$553,7,FALSE)</f>
        <v>0</v>
      </c>
      <c r="J428" s="10">
        <f>VLOOKUP($A428,[2]ESTEJEFGASAPL.RPT!$A$1:$J$553,8,FALSE)</f>
        <v>1089</v>
      </c>
      <c r="K428" s="10">
        <f>VLOOKUP($A428,[2]ESTEJEFGASAPL.RPT!$A$1:$J$553,9,FALSE)</f>
        <v>1089</v>
      </c>
      <c r="L428" s="10">
        <f>VLOOKUP($A428,[2]ESTEJEFGASAPL.RPT!$A$1:$J$553,10,FALSE)</f>
        <v>0</v>
      </c>
    </row>
    <row r="429" spans="1:12" ht="15" x14ac:dyDescent="0.25">
      <c r="A429" s="1" t="str">
        <f t="shared" si="6"/>
        <v>B93363202</v>
      </c>
      <c r="B429" s="8" t="s">
        <v>8</v>
      </c>
      <c r="C429" s="8" t="s">
        <v>253</v>
      </c>
      <c r="D429" s="8" t="s">
        <v>252</v>
      </c>
      <c r="E429" s="8" t="s">
        <v>251</v>
      </c>
      <c r="F429" s="9" t="str">
        <f>VLOOKUP(A429,[1]ESTEJEFGASAPL.RPT!$A$1:$H$531,6,FALSE)</f>
        <v>B</v>
      </c>
      <c r="G429" s="9">
        <f>VLOOKUP(A429,[1]ESTEJEFGASAPL.RPT!$A$1:$H$531,7,FALSE)</f>
        <v>933</v>
      </c>
      <c r="H429" s="9" t="str">
        <f>VLOOKUP(A429,[1]ESTEJEFGASAPL.RPT!$A$1:$H$531,8,FALSE)</f>
        <v>63202</v>
      </c>
      <c r="I429" s="10">
        <f>VLOOKUP(A429,[2]ESTEJEFGASAPL.RPT!$A$1:$J$553,7,FALSE)</f>
        <v>0</v>
      </c>
      <c r="J429" s="10">
        <f>VLOOKUP($A429,[2]ESTEJEFGASAPL.RPT!$A$1:$J$553,8,FALSE)</f>
        <v>5142.5</v>
      </c>
      <c r="K429" s="10">
        <f>VLOOKUP($A429,[2]ESTEJEFGASAPL.RPT!$A$1:$J$553,9,FALSE)</f>
        <v>5142.5</v>
      </c>
      <c r="L429" s="10">
        <f>VLOOKUP($A429,[2]ESTEJEFGASAPL.RPT!$A$1:$J$553,10,FALSE)</f>
        <v>0</v>
      </c>
    </row>
    <row r="430" spans="1:12" ht="15" x14ac:dyDescent="0.25">
      <c r="A430" s="1" t="str">
        <f t="shared" si="6"/>
        <v>B93363216</v>
      </c>
      <c r="B430" s="8" t="s">
        <v>8</v>
      </c>
      <c r="C430" s="8" t="s">
        <v>253</v>
      </c>
      <c r="D430" s="8" t="s">
        <v>435</v>
      </c>
      <c r="E430" s="8" t="s">
        <v>498</v>
      </c>
      <c r="F430" s="9" t="s">
        <v>8</v>
      </c>
      <c r="G430" s="9" t="s">
        <v>253</v>
      </c>
      <c r="H430" s="9" t="s">
        <v>435</v>
      </c>
      <c r="I430" s="10">
        <f>VLOOKUP(A430,[2]ESTEJEFGASAPL.RPT!$A$1:$J$553,7,FALSE)</f>
        <v>0</v>
      </c>
      <c r="J430" s="10">
        <f>VLOOKUP($A430,[2]ESTEJEFGASAPL.RPT!$A$1:$J$553,8,FALSE)</f>
        <v>150000</v>
      </c>
      <c r="K430" s="10">
        <f>VLOOKUP($A430,[2]ESTEJEFGASAPL.RPT!$A$1:$J$553,9,FALSE)</f>
        <v>150000</v>
      </c>
      <c r="L430" s="10">
        <f>VLOOKUP($A430,[2]ESTEJEFGASAPL.RPT!$A$1:$J$553,10,FALSE)</f>
        <v>0</v>
      </c>
    </row>
    <row r="431" spans="1:12" ht="15" x14ac:dyDescent="0.25">
      <c r="A431" s="1" t="str">
        <f t="shared" si="6"/>
        <v>B93363301</v>
      </c>
      <c r="B431" s="8" t="s">
        <v>8</v>
      </c>
      <c r="C431" s="8" t="s">
        <v>253</v>
      </c>
      <c r="D431" s="8" t="s">
        <v>436</v>
      </c>
      <c r="E431" s="8" t="s">
        <v>499</v>
      </c>
      <c r="F431" s="9" t="s">
        <v>8</v>
      </c>
      <c r="G431" s="9" t="s">
        <v>253</v>
      </c>
      <c r="H431" s="9" t="s">
        <v>436</v>
      </c>
      <c r="I431" s="10">
        <f>VLOOKUP(A431,[2]ESTEJEFGASAPL.RPT!$A$1:$J$553,7,FALSE)</f>
        <v>0</v>
      </c>
      <c r="J431" s="10">
        <f>VLOOKUP($A431,[2]ESTEJEFGASAPL.RPT!$A$1:$J$553,8,FALSE)</f>
        <v>135000</v>
      </c>
      <c r="K431" s="10">
        <f>VLOOKUP($A431,[2]ESTEJEFGASAPL.RPT!$A$1:$J$553,9,FALSE)</f>
        <v>135000</v>
      </c>
      <c r="L431" s="10">
        <f>VLOOKUP($A431,[2]ESTEJEFGASAPL.RPT!$A$1:$J$553,10,FALSE)</f>
        <v>0</v>
      </c>
    </row>
    <row r="432" spans="1:12" ht="15" x14ac:dyDescent="0.25">
      <c r="A432" s="1" t="str">
        <f t="shared" si="6"/>
        <v>B93363302</v>
      </c>
      <c r="B432" s="8" t="s">
        <v>8</v>
      </c>
      <c r="C432" s="8" t="s">
        <v>253</v>
      </c>
      <c r="D432" s="8" t="s">
        <v>437</v>
      </c>
      <c r="E432" s="8" t="s">
        <v>500</v>
      </c>
      <c r="F432" s="9" t="s">
        <v>8</v>
      </c>
      <c r="G432" s="9" t="s">
        <v>253</v>
      </c>
      <c r="H432" s="9" t="s">
        <v>437</v>
      </c>
      <c r="I432" s="10">
        <f>VLOOKUP(A432,[2]ESTEJEFGASAPL.RPT!$A$1:$J$553,7,FALSE)</f>
        <v>0</v>
      </c>
      <c r="J432" s="10">
        <f>VLOOKUP($A432,[2]ESTEJEFGASAPL.RPT!$A$1:$J$553,8,FALSE)</f>
        <v>40000</v>
      </c>
      <c r="K432" s="10">
        <f>VLOOKUP($A432,[2]ESTEJEFGASAPL.RPT!$A$1:$J$553,9,FALSE)</f>
        <v>40000</v>
      </c>
      <c r="L432" s="10">
        <f>VLOOKUP($A432,[2]ESTEJEFGASAPL.RPT!$A$1:$J$553,10,FALSE)</f>
        <v>0</v>
      </c>
    </row>
    <row r="433" spans="1:12" ht="15" x14ac:dyDescent="0.25">
      <c r="A433" s="1" t="str">
        <f t="shared" si="6"/>
        <v>B153161942</v>
      </c>
      <c r="B433" s="8" t="s">
        <v>8</v>
      </c>
      <c r="C433" s="8" t="s">
        <v>438</v>
      </c>
      <c r="D433" s="8" t="s">
        <v>439</v>
      </c>
      <c r="E433" s="8" t="s">
        <v>501</v>
      </c>
      <c r="F433" s="9" t="s">
        <v>8</v>
      </c>
      <c r="G433" s="9" t="s">
        <v>438</v>
      </c>
      <c r="H433" s="9" t="s">
        <v>439</v>
      </c>
      <c r="I433" s="10">
        <f>VLOOKUP(A433,[2]ESTEJEFGASAPL.RPT!$A$1:$J$553,7,FALSE)</f>
        <v>0</v>
      </c>
      <c r="J433" s="10">
        <f>VLOOKUP($A433,[2]ESTEJEFGASAPL.RPT!$A$1:$J$553,8,FALSE)</f>
        <v>26266.68</v>
      </c>
      <c r="K433" s="10">
        <f>VLOOKUP($A433,[2]ESTEJEFGASAPL.RPT!$A$1:$J$553,9,FALSE)</f>
        <v>26266.68</v>
      </c>
      <c r="L433" s="10">
        <f>VLOOKUP($A433,[2]ESTEJEFGASAPL.RPT!$A$1:$J$553,10,FALSE)</f>
        <v>0</v>
      </c>
    </row>
    <row r="434" spans="1:12" ht="15" x14ac:dyDescent="0.25">
      <c r="A434" s="1" t="str">
        <f t="shared" si="6"/>
        <v>B153261000</v>
      </c>
      <c r="B434" s="8" t="s">
        <v>8</v>
      </c>
      <c r="C434" s="8" t="s">
        <v>440</v>
      </c>
      <c r="D434" s="8" t="s">
        <v>441</v>
      </c>
      <c r="E434" s="8" t="s">
        <v>502</v>
      </c>
      <c r="F434" s="9" t="s">
        <v>8</v>
      </c>
      <c r="G434" s="9" t="s">
        <v>440</v>
      </c>
      <c r="H434" s="9" t="s">
        <v>441</v>
      </c>
      <c r="I434" s="10">
        <f>VLOOKUP(A434,[2]ESTEJEFGASAPL.RPT!$A$1:$J$553,7,FALSE)</f>
        <v>0</v>
      </c>
      <c r="J434" s="10">
        <f>VLOOKUP($A434,[2]ESTEJEFGASAPL.RPT!$A$1:$J$553,8,FALSE)</f>
        <v>217129.22</v>
      </c>
      <c r="K434" s="10">
        <f>VLOOKUP($A434,[2]ESTEJEFGASAPL.RPT!$A$1:$J$553,9,FALSE)</f>
        <v>217129.22</v>
      </c>
      <c r="L434" s="10">
        <f>VLOOKUP($A434,[2]ESTEJEFGASAPL.RPT!$A$1:$J$553,10,FALSE)</f>
        <v>0</v>
      </c>
    </row>
    <row r="435" spans="1:12" ht="15" x14ac:dyDescent="0.25">
      <c r="A435" s="1" t="str">
        <f t="shared" si="6"/>
        <v>B153261900</v>
      </c>
      <c r="B435" s="8" t="s">
        <v>8</v>
      </c>
      <c r="C435" s="8" t="s">
        <v>440</v>
      </c>
      <c r="D435" s="8" t="s">
        <v>442</v>
      </c>
      <c r="E435" s="8" t="s">
        <v>503</v>
      </c>
      <c r="F435" s="9" t="s">
        <v>8</v>
      </c>
      <c r="G435" s="9" t="s">
        <v>440</v>
      </c>
      <c r="H435" s="9" t="s">
        <v>442</v>
      </c>
      <c r="I435" s="10">
        <f>VLOOKUP(A435,[2]ESTEJEFGASAPL.RPT!$A$1:$J$553,7,FALSE)</f>
        <v>0</v>
      </c>
      <c r="J435" s="10">
        <f>VLOOKUP($A435,[2]ESTEJEFGASAPL.RPT!$A$1:$J$553,8,FALSE)</f>
        <v>87928.66</v>
      </c>
      <c r="K435" s="10">
        <f>VLOOKUP($A435,[2]ESTEJEFGASAPL.RPT!$A$1:$J$553,9,FALSE)</f>
        <v>87928.66</v>
      </c>
      <c r="L435" s="10">
        <f>VLOOKUP($A435,[2]ESTEJEFGASAPL.RPT!$A$1:$J$553,10,FALSE)</f>
        <v>0</v>
      </c>
    </row>
    <row r="436" spans="1:12" ht="15" x14ac:dyDescent="0.25">
      <c r="A436" s="1" t="str">
        <f t="shared" si="6"/>
        <v>B153261941</v>
      </c>
      <c r="B436" s="8" t="s">
        <v>8</v>
      </c>
      <c r="C436" s="8" t="s">
        <v>440</v>
      </c>
      <c r="D436" s="8" t="s">
        <v>443</v>
      </c>
      <c r="E436" s="8" t="s">
        <v>504</v>
      </c>
      <c r="F436" s="9" t="s">
        <v>8</v>
      </c>
      <c r="G436" s="9" t="s">
        <v>440</v>
      </c>
      <c r="H436" s="9" t="s">
        <v>443</v>
      </c>
      <c r="I436" s="10">
        <f>VLOOKUP(A436,[2]ESTEJEFGASAPL.RPT!$A$1:$J$553,7,FALSE)</f>
        <v>0</v>
      </c>
      <c r="J436" s="10">
        <f>VLOOKUP($A436,[2]ESTEJEFGASAPL.RPT!$A$1:$J$553,8,FALSE)</f>
        <v>37434.81</v>
      </c>
      <c r="K436" s="10">
        <f>VLOOKUP($A436,[2]ESTEJEFGASAPL.RPT!$A$1:$J$553,9,FALSE)</f>
        <v>37434.81</v>
      </c>
      <c r="L436" s="10">
        <f>VLOOKUP($A436,[2]ESTEJEFGASAPL.RPT!$A$1:$J$553,10,FALSE)</f>
        <v>0</v>
      </c>
    </row>
    <row r="437" spans="1:12" ht="15" x14ac:dyDescent="0.25">
      <c r="A437" s="1" t="str">
        <f t="shared" si="6"/>
        <v>B153263100</v>
      </c>
      <c r="B437" s="8" t="s">
        <v>8</v>
      </c>
      <c r="C437" s="8" t="s">
        <v>440</v>
      </c>
      <c r="D437" s="8" t="s">
        <v>444</v>
      </c>
      <c r="E437" s="8" t="s">
        <v>505</v>
      </c>
      <c r="F437" s="9" t="s">
        <v>8</v>
      </c>
      <c r="G437" s="9" t="s">
        <v>440</v>
      </c>
      <c r="H437" s="9" t="s">
        <v>444</v>
      </c>
      <c r="I437" s="10">
        <f>VLOOKUP(A437,[2]ESTEJEFGASAPL.RPT!$A$1:$J$553,7,FALSE)</f>
        <v>0</v>
      </c>
      <c r="J437" s="10">
        <f>VLOOKUP($A437,[2]ESTEJEFGASAPL.RPT!$A$1:$J$553,8,FALSE)</f>
        <v>100943.3</v>
      </c>
      <c r="K437" s="10">
        <f>VLOOKUP($A437,[2]ESTEJEFGASAPL.RPT!$A$1:$J$553,9,FALSE)</f>
        <v>100943.3</v>
      </c>
      <c r="L437" s="10">
        <f>VLOOKUP($A437,[2]ESTEJEFGASAPL.RPT!$A$1:$J$553,10,FALSE)</f>
        <v>100943.3</v>
      </c>
    </row>
    <row r="438" spans="1:12" ht="15" x14ac:dyDescent="0.25">
      <c r="A438" s="1" t="str">
        <f t="shared" si="6"/>
        <v>B153263101</v>
      </c>
      <c r="B438" s="8" t="s">
        <v>8</v>
      </c>
      <c r="C438" s="8" t="s">
        <v>440</v>
      </c>
      <c r="D438" s="8" t="s">
        <v>445</v>
      </c>
      <c r="E438" s="8" t="s">
        <v>506</v>
      </c>
      <c r="F438" s="9" t="s">
        <v>8</v>
      </c>
      <c r="G438" s="9" t="s">
        <v>440</v>
      </c>
      <c r="H438" s="9" t="s">
        <v>445</v>
      </c>
      <c r="I438" s="10">
        <f>VLOOKUP(A438,[2]ESTEJEFGASAPL.RPT!$A$1:$J$553,7,FALSE)</f>
        <v>0</v>
      </c>
      <c r="J438" s="10">
        <f>VLOOKUP($A438,[2]ESTEJEFGASAPL.RPT!$A$1:$J$553,8,FALSE)</f>
        <v>59885.42</v>
      </c>
      <c r="K438" s="10">
        <f>VLOOKUP($A438,[2]ESTEJEFGASAPL.RPT!$A$1:$J$553,9,FALSE)</f>
        <v>59885.42</v>
      </c>
      <c r="L438" s="10">
        <f>VLOOKUP($A438,[2]ESTEJEFGASAPL.RPT!$A$1:$J$553,10,FALSE)</f>
        <v>59885.42</v>
      </c>
    </row>
    <row r="439" spans="1:12" ht="15" x14ac:dyDescent="0.25">
      <c r="A439" s="1" t="str">
        <f t="shared" si="6"/>
        <v>B153263214</v>
      </c>
      <c r="B439" s="8" t="s">
        <v>8</v>
      </c>
      <c r="C439" s="8" t="s">
        <v>440</v>
      </c>
      <c r="D439" s="8" t="s">
        <v>446</v>
      </c>
      <c r="E439" s="8" t="s">
        <v>507</v>
      </c>
      <c r="F439" s="9" t="s">
        <v>8</v>
      </c>
      <c r="G439" s="9" t="s">
        <v>440</v>
      </c>
      <c r="H439" s="9" t="s">
        <v>446</v>
      </c>
      <c r="I439" s="10">
        <f>VLOOKUP(A439,[2]ESTEJEFGASAPL.RPT!$A$1:$J$553,7,FALSE)</f>
        <v>0</v>
      </c>
      <c r="J439" s="10">
        <f>VLOOKUP($A439,[2]ESTEJEFGASAPL.RPT!$A$1:$J$553,8,FALSE)</f>
        <v>80000</v>
      </c>
      <c r="K439" s="10">
        <f>VLOOKUP($A439,[2]ESTEJEFGASAPL.RPT!$A$1:$J$553,9,FALSE)</f>
        <v>80000</v>
      </c>
      <c r="L439" s="10">
        <f>VLOOKUP($A439,[2]ESTEJEFGASAPL.RPT!$A$1:$J$553,10,FALSE)</f>
        <v>0</v>
      </c>
    </row>
    <row r="440" spans="1:12" ht="15" x14ac:dyDescent="0.25">
      <c r="A440" s="1" t="str">
        <f t="shared" si="6"/>
        <v>B162161905</v>
      </c>
      <c r="B440" s="8" t="s">
        <v>8</v>
      </c>
      <c r="C440" s="8" t="s">
        <v>447</v>
      </c>
      <c r="D440" s="8" t="s">
        <v>448</v>
      </c>
      <c r="E440" s="8" t="s">
        <v>508</v>
      </c>
      <c r="F440" s="9" t="s">
        <v>8</v>
      </c>
      <c r="G440" s="9" t="s">
        <v>447</v>
      </c>
      <c r="H440" s="9" t="s">
        <v>448</v>
      </c>
      <c r="I440" s="10">
        <f>VLOOKUP(A440,[2]ESTEJEFGASAPL.RPT!$A$1:$J$553,7,FALSE)</f>
        <v>0</v>
      </c>
      <c r="J440" s="10">
        <f>VLOOKUP($A440,[2]ESTEJEFGASAPL.RPT!$A$1:$J$553,8,FALSE)</f>
        <v>18150</v>
      </c>
      <c r="K440" s="10">
        <f>VLOOKUP($A440,[2]ESTEJEFGASAPL.RPT!$A$1:$J$553,9,FALSE)</f>
        <v>18150</v>
      </c>
      <c r="L440" s="10">
        <f>VLOOKUP($A440,[2]ESTEJEFGASAPL.RPT!$A$1:$J$553,10,FALSE)</f>
        <v>0</v>
      </c>
    </row>
    <row r="441" spans="1:12" ht="15" x14ac:dyDescent="0.25">
      <c r="A441" s="1" t="str">
        <f t="shared" si="6"/>
        <v>B172148003</v>
      </c>
      <c r="B441" s="8" t="s">
        <v>8</v>
      </c>
      <c r="C441" s="8" t="s">
        <v>407</v>
      </c>
      <c r="D441" s="8" t="s">
        <v>449</v>
      </c>
      <c r="E441" s="8" t="s">
        <v>509</v>
      </c>
      <c r="F441" s="9" t="s">
        <v>8</v>
      </c>
      <c r="G441" s="9" t="s">
        <v>407</v>
      </c>
      <c r="H441" s="9" t="s">
        <v>449</v>
      </c>
      <c r="I441" s="10">
        <f>VLOOKUP(A441,[2]ESTEJEFGASAPL.RPT!$A$1:$J$553,7,FALSE)</f>
        <v>0</v>
      </c>
      <c r="J441" s="10">
        <f>VLOOKUP($A441,[2]ESTEJEFGASAPL.RPT!$A$1:$J$553,8,FALSE)</f>
        <v>21000</v>
      </c>
      <c r="K441" s="10">
        <f>VLOOKUP($A441,[2]ESTEJEFGASAPL.RPT!$A$1:$J$553,9,FALSE)</f>
        <v>21000</v>
      </c>
      <c r="L441" s="10">
        <f>VLOOKUP($A441,[2]ESTEJEFGASAPL.RPT!$A$1:$J$553,10,FALSE)</f>
        <v>0</v>
      </c>
    </row>
    <row r="442" spans="1:12" ht="15" x14ac:dyDescent="0.25">
      <c r="A442" s="1" t="str">
        <f t="shared" si="6"/>
        <v>C49112000</v>
      </c>
      <c r="B442" s="8" t="s">
        <v>9</v>
      </c>
      <c r="C442" s="8" t="s">
        <v>143</v>
      </c>
      <c r="D442" s="8" t="s">
        <v>200</v>
      </c>
      <c r="E442" s="8" t="s">
        <v>16</v>
      </c>
      <c r="F442" s="9">
        <f>VLOOKUP(A442,[1]ESTEJEFGASAPL.RPT!$A$1:$H$531,6,FALSE)</f>
        <v>0</v>
      </c>
      <c r="G442" s="9" t="str">
        <f>VLOOKUP(A442,[1]ESTEJEFGASAPL.RPT!$A$1:$H$531,7,FALSE)</f>
        <v>4</v>
      </c>
      <c r="H442" s="9" t="str">
        <f>VLOOKUP(A442,[1]ESTEJEFGASAPL.RPT!$A$1:$H$531,8,FALSE)</f>
        <v>1</v>
      </c>
      <c r="I442" s="10">
        <f>VLOOKUP(A442,[2]ESTEJEFGASAPL.RPT!$A$1:$J$553,7,FALSE)</f>
        <v>29000</v>
      </c>
      <c r="J442" s="10">
        <f>VLOOKUP($A442,[2]ESTEJEFGASAPL.RPT!$A$1:$J$553,8,FALSE)</f>
        <v>0</v>
      </c>
      <c r="K442" s="10">
        <f>VLOOKUP($A442,[2]ESTEJEFGASAPL.RPT!$A$1:$J$553,9,FALSE)</f>
        <v>29000</v>
      </c>
      <c r="L442" s="10">
        <f>VLOOKUP($A442,[2]ESTEJEFGASAPL.RPT!$A$1:$J$553,10,FALSE)</f>
        <v>0</v>
      </c>
    </row>
    <row r="443" spans="1:12" ht="15" x14ac:dyDescent="0.25">
      <c r="A443" s="1" t="str">
        <f t="shared" si="6"/>
        <v>C49112100</v>
      </c>
      <c r="B443" s="8" t="s">
        <v>9</v>
      </c>
      <c r="C443" s="8" t="s">
        <v>143</v>
      </c>
      <c r="D443" s="8" t="s">
        <v>196</v>
      </c>
      <c r="E443" s="8" t="s">
        <v>21</v>
      </c>
      <c r="F443" s="9">
        <f>VLOOKUP(A443,[1]ESTEJEFGASAPL.RPT!$A$1:$H$531,6,FALSE)</f>
        <v>0</v>
      </c>
      <c r="G443" s="9" t="str">
        <f>VLOOKUP(A443,[1]ESTEJEFGASAPL.RPT!$A$1:$H$531,7,FALSE)</f>
        <v>4</v>
      </c>
      <c r="H443" s="9" t="str">
        <f>VLOOKUP(A443,[1]ESTEJEFGASAPL.RPT!$A$1:$H$531,8,FALSE)</f>
        <v>1</v>
      </c>
      <c r="I443" s="10">
        <f>VLOOKUP(A443,[2]ESTEJEFGASAPL.RPT!$A$1:$J$553,7,FALSE)</f>
        <v>22000</v>
      </c>
      <c r="J443" s="10">
        <f>VLOOKUP($A443,[2]ESTEJEFGASAPL.RPT!$A$1:$J$553,8,FALSE)</f>
        <v>0</v>
      </c>
      <c r="K443" s="10">
        <f>VLOOKUP($A443,[2]ESTEJEFGASAPL.RPT!$A$1:$J$553,9,FALSE)</f>
        <v>22000</v>
      </c>
      <c r="L443" s="10">
        <f>VLOOKUP($A443,[2]ESTEJEFGASAPL.RPT!$A$1:$J$553,10,FALSE)</f>
        <v>0</v>
      </c>
    </row>
    <row r="444" spans="1:12" ht="15" x14ac:dyDescent="0.25">
      <c r="A444" s="1" t="str">
        <f t="shared" si="6"/>
        <v>C49112101</v>
      </c>
      <c r="B444" s="8" t="s">
        <v>9</v>
      </c>
      <c r="C444" s="8" t="s">
        <v>143</v>
      </c>
      <c r="D444" s="8" t="s">
        <v>195</v>
      </c>
      <c r="E444" s="8" t="s">
        <v>22</v>
      </c>
      <c r="F444" s="9">
        <f>VLOOKUP(A444,[1]ESTEJEFGASAPL.RPT!$A$1:$H$531,6,FALSE)</f>
        <v>0</v>
      </c>
      <c r="G444" s="9" t="str">
        <f>VLOOKUP(A444,[1]ESTEJEFGASAPL.RPT!$A$1:$H$531,7,FALSE)</f>
        <v>4</v>
      </c>
      <c r="H444" s="9" t="str">
        <f>VLOOKUP(A444,[1]ESTEJEFGASAPL.RPT!$A$1:$H$531,8,FALSE)</f>
        <v>1</v>
      </c>
      <c r="I444" s="10">
        <f>VLOOKUP(A444,[2]ESTEJEFGASAPL.RPT!$A$1:$J$553,7,FALSE)</f>
        <v>45000</v>
      </c>
      <c r="J444" s="10">
        <f>VLOOKUP($A444,[2]ESTEJEFGASAPL.RPT!$A$1:$J$553,8,FALSE)</f>
        <v>0</v>
      </c>
      <c r="K444" s="10">
        <f>VLOOKUP($A444,[2]ESTEJEFGASAPL.RPT!$A$1:$J$553,9,FALSE)</f>
        <v>45000</v>
      </c>
      <c r="L444" s="10">
        <f>VLOOKUP($A444,[2]ESTEJEFGASAPL.RPT!$A$1:$J$553,10,FALSE)</f>
        <v>0</v>
      </c>
    </row>
    <row r="445" spans="1:12" ht="15" x14ac:dyDescent="0.25">
      <c r="A445" s="1" t="str">
        <f t="shared" si="6"/>
        <v>C49113000</v>
      </c>
      <c r="B445" s="8" t="s">
        <v>9</v>
      </c>
      <c r="C445" s="8" t="s">
        <v>143</v>
      </c>
      <c r="D445" s="8" t="s">
        <v>194</v>
      </c>
      <c r="E445" s="8" t="s">
        <v>53</v>
      </c>
      <c r="F445" s="9">
        <f>VLOOKUP(A445,[1]ESTEJEFGASAPL.RPT!$A$1:$H$531,6,FALSE)</f>
        <v>0</v>
      </c>
      <c r="G445" s="9" t="str">
        <f>VLOOKUP(A445,[1]ESTEJEFGASAPL.RPT!$A$1:$H$531,7,FALSE)</f>
        <v>4</v>
      </c>
      <c r="H445" s="9" t="str">
        <f>VLOOKUP(A445,[1]ESTEJEFGASAPL.RPT!$A$1:$H$531,8,FALSE)</f>
        <v>1</v>
      </c>
      <c r="I445" s="10">
        <f>VLOOKUP(A445,[2]ESTEJEFGASAPL.RPT!$A$1:$J$553,7,FALSE)</f>
        <v>188000</v>
      </c>
      <c r="J445" s="10">
        <f>VLOOKUP($A445,[2]ESTEJEFGASAPL.RPT!$A$1:$J$553,8,FALSE)</f>
        <v>0</v>
      </c>
      <c r="K445" s="10">
        <f>VLOOKUP($A445,[2]ESTEJEFGASAPL.RPT!$A$1:$J$553,9,FALSE)</f>
        <v>188000</v>
      </c>
      <c r="L445" s="10">
        <f>VLOOKUP($A445,[2]ESTEJEFGASAPL.RPT!$A$1:$J$553,10,FALSE)</f>
        <v>120084.84</v>
      </c>
    </row>
    <row r="446" spans="1:12" ht="15" x14ac:dyDescent="0.25">
      <c r="A446" s="1" t="str">
        <f t="shared" si="6"/>
        <v>C49113002</v>
      </c>
      <c r="B446" s="8" t="s">
        <v>9</v>
      </c>
      <c r="C446" s="8" t="s">
        <v>143</v>
      </c>
      <c r="D446" s="8" t="s">
        <v>193</v>
      </c>
      <c r="E446" s="8" t="s">
        <v>54</v>
      </c>
      <c r="F446" s="9">
        <f>VLOOKUP(A446,[1]ESTEJEFGASAPL.RPT!$A$1:$H$531,6,FALSE)</f>
        <v>0</v>
      </c>
      <c r="G446" s="9" t="str">
        <f>VLOOKUP(A446,[1]ESTEJEFGASAPL.RPT!$A$1:$H$531,7,FALSE)</f>
        <v>4</v>
      </c>
      <c r="H446" s="9" t="str">
        <f>VLOOKUP(A446,[1]ESTEJEFGASAPL.RPT!$A$1:$H$531,8,FALSE)</f>
        <v>1</v>
      </c>
      <c r="I446" s="10">
        <f>VLOOKUP(A446,[2]ESTEJEFGASAPL.RPT!$A$1:$J$553,7,FALSE)</f>
        <v>53000</v>
      </c>
      <c r="J446" s="10">
        <f>VLOOKUP($A446,[2]ESTEJEFGASAPL.RPT!$A$1:$J$553,8,FALSE)</f>
        <v>0</v>
      </c>
      <c r="K446" s="10">
        <f>VLOOKUP($A446,[2]ESTEJEFGASAPL.RPT!$A$1:$J$553,9,FALSE)</f>
        <v>53000</v>
      </c>
      <c r="L446" s="10">
        <f>VLOOKUP($A446,[2]ESTEJEFGASAPL.RPT!$A$1:$J$553,10,FALSE)</f>
        <v>28165.41</v>
      </c>
    </row>
    <row r="447" spans="1:12" ht="15" x14ac:dyDescent="0.25">
      <c r="A447" s="1" t="str">
        <f t="shared" si="6"/>
        <v>C49115000</v>
      </c>
      <c r="B447" s="8" t="s">
        <v>9</v>
      </c>
      <c r="C447" s="8" t="s">
        <v>143</v>
      </c>
      <c r="D447" s="8" t="s">
        <v>192</v>
      </c>
      <c r="E447" s="8" t="s">
        <v>24</v>
      </c>
      <c r="F447" s="9">
        <f>VLOOKUP(A447,[1]ESTEJEFGASAPL.RPT!$A$1:$H$531,6,FALSE)</f>
        <v>0</v>
      </c>
      <c r="G447" s="9" t="str">
        <f>VLOOKUP(A447,[1]ESTEJEFGASAPL.RPT!$A$1:$H$531,7,FALSE)</f>
        <v>4</v>
      </c>
      <c r="H447" s="9" t="str">
        <f>VLOOKUP(A447,[1]ESTEJEFGASAPL.RPT!$A$1:$H$531,8,FALSE)</f>
        <v>1</v>
      </c>
      <c r="I447" s="10">
        <f>VLOOKUP(A447,[2]ESTEJEFGASAPL.RPT!$A$1:$J$553,7,FALSE)</f>
        <v>40000</v>
      </c>
      <c r="J447" s="10">
        <f>VLOOKUP($A447,[2]ESTEJEFGASAPL.RPT!$A$1:$J$553,8,FALSE)</f>
        <v>0</v>
      </c>
      <c r="K447" s="10">
        <f>VLOOKUP($A447,[2]ESTEJEFGASAPL.RPT!$A$1:$J$553,9,FALSE)</f>
        <v>40000</v>
      </c>
      <c r="L447" s="10">
        <f>VLOOKUP($A447,[2]ESTEJEFGASAPL.RPT!$A$1:$J$553,10,FALSE)</f>
        <v>36580.35</v>
      </c>
    </row>
    <row r="448" spans="1:12" ht="15" x14ac:dyDescent="0.25">
      <c r="A448" s="1" t="str">
        <f t="shared" si="6"/>
        <v>C49115200</v>
      </c>
      <c r="B448" s="8" t="s">
        <v>9</v>
      </c>
      <c r="C448" s="8" t="s">
        <v>143</v>
      </c>
      <c r="D448" s="8" t="s">
        <v>235</v>
      </c>
      <c r="E448" s="8" t="s">
        <v>25</v>
      </c>
      <c r="F448" s="9">
        <f>VLOOKUP(A448,[1]ESTEJEFGASAPL.RPT!$A$1:$H$531,6,FALSE)</f>
        <v>0</v>
      </c>
      <c r="G448" s="9" t="str">
        <f>VLOOKUP(A448,[1]ESTEJEFGASAPL.RPT!$A$1:$H$531,7,FALSE)</f>
        <v>4</v>
      </c>
      <c r="H448" s="9" t="str">
        <f>VLOOKUP(A448,[1]ESTEJEFGASAPL.RPT!$A$1:$H$531,8,FALSE)</f>
        <v>1</v>
      </c>
      <c r="I448" s="10">
        <f>VLOOKUP(A448,[2]ESTEJEFGASAPL.RPT!$A$1:$J$553,7,FALSE)</f>
        <v>6000</v>
      </c>
      <c r="J448" s="10">
        <f>VLOOKUP($A448,[2]ESTEJEFGASAPL.RPT!$A$1:$J$553,8,FALSE)</f>
        <v>0</v>
      </c>
      <c r="K448" s="10">
        <f>VLOOKUP($A448,[2]ESTEJEFGASAPL.RPT!$A$1:$J$553,9,FALSE)</f>
        <v>6000</v>
      </c>
      <c r="L448" s="10">
        <f>VLOOKUP($A448,[2]ESTEJEFGASAPL.RPT!$A$1:$J$553,10,FALSE)</f>
        <v>2733.4</v>
      </c>
    </row>
    <row r="449" spans="1:12" ht="15" x14ac:dyDescent="0.25">
      <c r="A449" s="1" t="str">
        <f t="shared" si="6"/>
        <v>C49116000</v>
      </c>
      <c r="B449" s="8" t="s">
        <v>9</v>
      </c>
      <c r="C449" s="8" t="s">
        <v>143</v>
      </c>
      <c r="D449" s="8" t="s">
        <v>190</v>
      </c>
      <c r="E449" s="8" t="s">
        <v>27</v>
      </c>
      <c r="F449" s="9">
        <f>VLOOKUP(A449,[1]ESTEJEFGASAPL.RPT!$A$1:$H$531,6,FALSE)</f>
        <v>0</v>
      </c>
      <c r="G449" s="9" t="str">
        <f>VLOOKUP(A449,[1]ESTEJEFGASAPL.RPT!$A$1:$H$531,7,FALSE)</f>
        <v>4</v>
      </c>
      <c r="H449" s="9" t="str">
        <f>VLOOKUP(A449,[1]ESTEJEFGASAPL.RPT!$A$1:$H$531,8,FALSE)</f>
        <v>1</v>
      </c>
      <c r="I449" s="10">
        <f>VLOOKUP(A449,[2]ESTEJEFGASAPL.RPT!$A$1:$J$553,7,FALSE)</f>
        <v>118000</v>
      </c>
      <c r="J449" s="10">
        <f>VLOOKUP($A449,[2]ESTEJEFGASAPL.RPT!$A$1:$J$553,8,FALSE)</f>
        <v>0</v>
      </c>
      <c r="K449" s="10">
        <f>VLOOKUP($A449,[2]ESTEJEFGASAPL.RPT!$A$1:$J$553,9,FALSE)</f>
        <v>118000</v>
      </c>
      <c r="L449" s="10">
        <f>VLOOKUP($A449,[2]ESTEJEFGASAPL.RPT!$A$1:$J$553,10,FALSE)</f>
        <v>82656.2</v>
      </c>
    </row>
    <row r="450" spans="1:12" ht="15" x14ac:dyDescent="0.25">
      <c r="A450" s="1" t="str">
        <f t="shared" si="6"/>
        <v>C49116200</v>
      </c>
      <c r="B450" s="8" t="s">
        <v>9</v>
      </c>
      <c r="C450" s="8" t="s">
        <v>143</v>
      </c>
      <c r="D450" s="8" t="s">
        <v>189</v>
      </c>
      <c r="E450" s="8" t="s">
        <v>28</v>
      </c>
      <c r="F450" s="9">
        <f>VLOOKUP(A450,[1]ESTEJEFGASAPL.RPT!$A$1:$H$531,6,FALSE)</f>
        <v>0</v>
      </c>
      <c r="G450" s="9" t="str">
        <f>VLOOKUP(A450,[1]ESTEJEFGASAPL.RPT!$A$1:$H$531,7,FALSE)</f>
        <v>4</v>
      </c>
      <c r="H450" s="9" t="str">
        <f>VLOOKUP(A450,[1]ESTEJEFGASAPL.RPT!$A$1:$H$531,8,FALSE)</f>
        <v>1</v>
      </c>
      <c r="I450" s="10">
        <f>VLOOKUP(A450,[2]ESTEJEFGASAPL.RPT!$A$1:$J$553,7,FALSE)</f>
        <v>1000</v>
      </c>
      <c r="J450" s="10">
        <f>VLOOKUP($A450,[2]ESTEJEFGASAPL.RPT!$A$1:$J$553,8,FALSE)</f>
        <v>0</v>
      </c>
      <c r="K450" s="10">
        <f>VLOOKUP($A450,[2]ESTEJEFGASAPL.RPT!$A$1:$J$553,9,FALSE)</f>
        <v>1000</v>
      </c>
      <c r="L450" s="10">
        <f>VLOOKUP($A450,[2]ESTEJEFGASAPL.RPT!$A$1:$J$553,10,FALSE)</f>
        <v>943.25</v>
      </c>
    </row>
    <row r="451" spans="1:12" ht="15" x14ac:dyDescent="0.25">
      <c r="A451" s="1" t="str">
        <f t="shared" si="6"/>
        <v>C49116204</v>
      </c>
      <c r="B451" s="8" t="s">
        <v>9</v>
      </c>
      <c r="C451" s="8" t="s">
        <v>143</v>
      </c>
      <c r="D451" s="8" t="s">
        <v>188</v>
      </c>
      <c r="E451" s="8" t="s">
        <v>29</v>
      </c>
      <c r="F451" s="9">
        <f>VLOOKUP(A451,[1]ESTEJEFGASAPL.RPT!$A$1:$H$531,6,FALSE)</f>
        <v>0</v>
      </c>
      <c r="G451" s="9" t="str">
        <f>VLOOKUP(A451,[1]ESTEJEFGASAPL.RPT!$A$1:$H$531,7,FALSE)</f>
        <v>4</v>
      </c>
      <c r="H451" s="9" t="str">
        <f>VLOOKUP(A451,[1]ESTEJEFGASAPL.RPT!$A$1:$H$531,8,FALSE)</f>
        <v>1</v>
      </c>
      <c r="I451" s="10">
        <f>VLOOKUP(A451,[2]ESTEJEFGASAPL.RPT!$A$1:$J$553,7,FALSE)</f>
        <v>3000</v>
      </c>
      <c r="J451" s="10">
        <f>VLOOKUP($A451,[2]ESTEJEFGASAPL.RPT!$A$1:$J$553,8,FALSE)</f>
        <v>0</v>
      </c>
      <c r="K451" s="10">
        <f>VLOOKUP($A451,[2]ESTEJEFGASAPL.RPT!$A$1:$J$553,9,FALSE)</f>
        <v>3000</v>
      </c>
      <c r="L451" s="10">
        <f>VLOOKUP($A451,[2]ESTEJEFGASAPL.RPT!$A$1:$J$553,10,FALSE)</f>
        <v>907.21</v>
      </c>
    </row>
    <row r="452" spans="1:12" ht="15" x14ac:dyDescent="0.25">
      <c r="A452" s="1" t="str">
        <f t="shared" ref="A452:A515" si="7">CONCATENATE(B452,C452,D452)</f>
        <v>C49116205</v>
      </c>
      <c r="B452" s="8" t="s">
        <v>9</v>
      </c>
      <c r="C452" s="8" t="s">
        <v>143</v>
      </c>
      <c r="D452" s="8" t="s">
        <v>187</v>
      </c>
      <c r="E452" s="8" t="s">
        <v>30</v>
      </c>
      <c r="F452" s="9">
        <f>VLOOKUP(A452,[1]ESTEJEFGASAPL.RPT!$A$1:$H$531,6,FALSE)</f>
        <v>0</v>
      </c>
      <c r="G452" s="9" t="str">
        <f>VLOOKUP(A452,[1]ESTEJEFGASAPL.RPT!$A$1:$H$531,7,FALSE)</f>
        <v>4</v>
      </c>
      <c r="H452" s="9" t="str">
        <f>VLOOKUP(A452,[1]ESTEJEFGASAPL.RPT!$A$1:$H$531,8,FALSE)</f>
        <v>1</v>
      </c>
      <c r="I452" s="10">
        <f>VLOOKUP(A452,[2]ESTEJEFGASAPL.RPT!$A$1:$J$553,7,FALSE)</f>
        <v>1000</v>
      </c>
      <c r="J452" s="10">
        <f>VLOOKUP($A452,[2]ESTEJEFGASAPL.RPT!$A$1:$J$553,8,FALSE)</f>
        <v>0</v>
      </c>
      <c r="K452" s="10">
        <f>VLOOKUP($A452,[2]ESTEJEFGASAPL.RPT!$A$1:$J$553,9,FALSE)</f>
        <v>1000</v>
      </c>
      <c r="L452" s="10">
        <f>VLOOKUP($A452,[2]ESTEJEFGASAPL.RPT!$A$1:$J$553,10,FALSE)</f>
        <v>477.93</v>
      </c>
    </row>
    <row r="453" spans="1:12" ht="15" x14ac:dyDescent="0.25">
      <c r="A453" s="1" t="str">
        <f t="shared" si="7"/>
        <v>C49116209</v>
      </c>
      <c r="B453" s="8" t="s">
        <v>9</v>
      </c>
      <c r="C453" s="8" t="s">
        <v>143</v>
      </c>
      <c r="D453" s="8" t="s">
        <v>186</v>
      </c>
      <c r="E453" s="8" t="s">
        <v>31</v>
      </c>
      <c r="F453" s="9">
        <f>VLOOKUP(A453,[1]ESTEJEFGASAPL.RPT!$A$1:$H$531,6,FALSE)</f>
        <v>0</v>
      </c>
      <c r="G453" s="9" t="str">
        <f>VLOOKUP(A453,[1]ESTEJEFGASAPL.RPT!$A$1:$H$531,7,FALSE)</f>
        <v>4</v>
      </c>
      <c r="H453" s="9" t="str">
        <f>VLOOKUP(A453,[1]ESTEJEFGASAPL.RPT!$A$1:$H$531,8,FALSE)</f>
        <v>1</v>
      </c>
      <c r="I453" s="10">
        <f>VLOOKUP(A453,[2]ESTEJEFGASAPL.RPT!$A$1:$J$553,7,FALSE)</f>
        <v>420</v>
      </c>
      <c r="J453" s="10">
        <f>VLOOKUP($A453,[2]ESTEJEFGASAPL.RPT!$A$1:$J$553,8,FALSE)</f>
        <v>0</v>
      </c>
      <c r="K453" s="10">
        <f>VLOOKUP($A453,[2]ESTEJEFGASAPL.RPT!$A$1:$J$553,9,FALSE)</f>
        <v>420</v>
      </c>
      <c r="L453" s="10">
        <f>VLOOKUP($A453,[2]ESTEJEFGASAPL.RPT!$A$1:$J$553,10,FALSE)</f>
        <v>123.48</v>
      </c>
    </row>
    <row r="454" spans="1:12" ht="15" x14ac:dyDescent="0.25">
      <c r="A454" s="1" t="str">
        <f t="shared" si="7"/>
        <v>C49120600</v>
      </c>
      <c r="B454" s="8" t="s">
        <v>9</v>
      </c>
      <c r="C454" s="8" t="s">
        <v>143</v>
      </c>
      <c r="D454" s="8" t="s">
        <v>234</v>
      </c>
      <c r="E454" s="8" t="s">
        <v>34</v>
      </c>
      <c r="F454" s="9" t="str">
        <f>VLOOKUP(A454,[1]ESTEJEFGASAPL.RPT!$A$1:$H$531,6,FALSE)</f>
        <v>C</v>
      </c>
      <c r="G454" s="9" t="str">
        <f>VLOOKUP(A454,[1]ESTEJEFGASAPL.RPT!$A$1:$H$531,7,FALSE)</f>
        <v>491</v>
      </c>
      <c r="H454" s="9" t="str">
        <f>VLOOKUP(A454,[1]ESTEJEFGASAPL.RPT!$A$1:$H$531,8,FALSE)</f>
        <v>206</v>
      </c>
      <c r="I454" s="10">
        <f>VLOOKUP(A454,[2]ESTEJEFGASAPL.RPT!$A$1:$J$553,7,FALSE)</f>
        <v>12000</v>
      </c>
      <c r="J454" s="10">
        <f>VLOOKUP($A454,[2]ESTEJEFGASAPL.RPT!$A$1:$J$553,8,FALSE)</f>
        <v>-3500</v>
      </c>
      <c r="K454" s="10">
        <f>VLOOKUP($A454,[2]ESTEJEFGASAPL.RPT!$A$1:$J$553,9,FALSE)</f>
        <v>8500</v>
      </c>
      <c r="L454" s="10">
        <f>VLOOKUP($A454,[2]ESTEJEFGASAPL.RPT!$A$1:$J$553,10,FALSE)</f>
        <v>4508.33</v>
      </c>
    </row>
    <row r="455" spans="1:12" ht="15" x14ac:dyDescent="0.25">
      <c r="A455" s="1" t="str">
        <f t="shared" si="7"/>
        <v>C49121600</v>
      </c>
      <c r="B455" s="8" t="s">
        <v>9</v>
      </c>
      <c r="C455" s="8" t="s">
        <v>143</v>
      </c>
      <c r="D455" s="8" t="s">
        <v>250</v>
      </c>
      <c r="E455" s="8" t="s">
        <v>144</v>
      </c>
      <c r="F455" s="9" t="str">
        <f>VLOOKUP(A455,[1]ESTEJEFGASAPL.RPT!$A$1:$H$531,6,FALSE)</f>
        <v>C</v>
      </c>
      <c r="G455" s="9" t="str">
        <f>VLOOKUP(A455,[1]ESTEJEFGASAPL.RPT!$A$1:$H$531,7,FALSE)</f>
        <v>491</v>
      </c>
      <c r="H455" s="9" t="str">
        <f>VLOOKUP(A455,[1]ESTEJEFGASAPL.RPT!$A$1:$H$531,8,FALSE)</f>
        <v>216</v>
      </c>
      <c r="I455" s="10">
        <f>VLOOKUP(A455,[2]ESTEJEFGASAPL.RPT!$A$1:$J$553,7,FALSE)</f>
        <v>5000</v>
      </c>
      <c r="J455" s="10">
        <f>VLOOKUP($A455,[2]ESTEJEFGASAPL.RPT!$A$1:$J$553,8,FALSE)</f>
        <v>-1000</v>
      </c>
      <c r="K455" s="10">
        <f>VLOOKUP($A455,[2]ESTEJEFGASAPL.RPT!$A$1:$J$553,9,FALSE)</f>
        <v>4000</v>
      </c>
      <c r="L455" s="10">
        <f>VLOOKUP($A455,[2]ESTEJEFGASAPL.RPT!$A$1:$J$553,10,FALSE)</f>
        <v>325.91000000000003</v>
      </c>
    </row>
    <row r="456" spans="1:12" ht="15" x14ac:dyDescent="0.25">
      <c r="A456" s="1" t="str">
        <f t="shared" si="7"/>
        <v>C49122001</v>
      </c>
      <c r="B456" s="8" t="s">
        <v>9</v>
      </c>
      <c r="C456" s="8" t="s">
        <v>143</v>
      </c>
      <c r="D456" s="8" t="s">
        <v>249</v>
      </c>
      <c r="E456" s="8" t="s">
        <v>94</v>
      </c>
      <c r="F456" s="9" t="str">
        <f>VLOOKUP(A456,[1]ESTEJEFGASAPL.RPT!$A$1:$H$531,6,FALSE)</f>
        <v>C</v>
      </c>
      <c r="G456" s="9" t="str">
        <f>VLOOKUP(A456,[1]ESTEJEFGASAPL.RPT!$A$1:$H$531,7,FALSE)</f>
        <v>491</v>
      </c>
      <c r="H456" s="9" t="str">
        <f>VLOOKUP(A456,[1]ESTEJEFGASAPL.RPT!$A$1:$H$531,8,FALSE)</f>
        <v>220</v>
      </c>
      <c r="I456" s="10">
        <f>VLOOKUP(A456,[2]ESTEJEFGASAPL.RPT!$A$1:$J$553,7,FALSE)</f>
        <v>46000</v>
      </c>
      <c r="J456" s="10">
        <f>VLOOKUP($A456,[2]ESTEJEFGASAPL.RPT!$A$1:$J$553,8,FALSE)</f>
        <v>-42703.360000000001</v>
      </c>
      <c r="K456" s="10">
        <f>VLOOKUP($A456,[2]ESTEJEFGASAPL.RPT!$A$1:$J$553,9,FALSE)</f>
        <v>3296.64</v>
      </c>
      <c r="L456" s="10">
        <f>VLOOKUP($A456,[2]ESTEJEFGASAPL.RPT!$A$1:$J$553,10,FALSE)</f>
        <v>380.72</v>
      </c>
    </row>
    <row r="457" spans="1:12" ht="15" x14ac:dyDescent="0.25">
      <c r="A457" s="1" t="str">
        <f t="shared" si="7"/>
        <v>C49122002</v>
      </c>
      <c r="B457" s="8" t="s">
        <v>9</v>
      </c>
      <c r="C457" s="8" t="s">
        <v>143</v>
      </c>
      <c r="D457" s="8" t="s">
        <v>248</v>
      </c>
      <c r="E457" s="8" t="s">
        <v>145</v>
      </c>
      <c r="F457" s="9" t="str">
        <f>VLOOKUP(A457,[1]ESTEJEFGASAPL.RPT!$A$1:$H$531,6,FALSE)</f>
        <v>C</v>
      </c>
      <c r="G457" s="9" t="str">
        <f>VLOOKUP(A457,[1]ESTEJEFGASAPL.RPT!$A$1:$H$531,7,FALSE)</f>
        <v>491</v>
      </c>
      <c r="H457" s="9" t="str">
        <f>VLOOKUP(A457,[1]ESTEJEFGASAPL.RPT!$A$1:$H$531,8,FALSE)</f>
        <v>220</v>
      </c>
      <c r="I457" s="10">
        <f>VLOOKUP(A457,[2]ESTEJEFGASAPL.RPT!$A$1:$J$553,7,FALSE)</f>
        <v>5000</v>
      </c>
      <c r="J457" s="10">
        <f>VLOOKUP($A457,[2]ESTEJEFGASAPL.RPT!$A$1:$J$553,8,FALSE)</f>
        <v>-2000</v>
      </c>
      <c r="K457" s="10">
        <f>VLOOKUP($A457,[2]ESTEJEFGASAPL.RPT!$A$1:$J$553,9,FALSE)</f>
        <v>3000</v>
      </c>
      <c r="L457" s="10">
        <f>VLOOKUP($A457,[2]ESTEJEFGASAPL.RPT!$A$1:$J$553,10,FALSE)</f>
        <v>2339.3200000000002</v>
      </c>
    </row>
    <row r="458" spans="1:12" ht="15" x14ac:dyDescent="0.25">
      <c r="A458" s="1" t="str">
        <f t="shared" si="7"/>
        <v>C49122601</v>
      </c>
      <c r="B458" s="8" t="s">
        <v>9</v>
      </c>
      <c r="C458" s="8" t="s">
        <v>143</v>
      </c>
      <c r="D458" s="8" t="s">
        <v>247</v>
      </c>
      <c r="E458" s="8" t="s">
        <v>146</v>
      </c>
      <c r="F458" s="9" t="str">
        <f>VLOOKUP(A458,[1]ESTEJEFGASAPL.RPT!$A$1:$H$531,6,FALSE)</f>
        <v>C</v>
      </c>
      <c r="G458" s="9" t="str">
        <f>VLOOKUP(A458,[1]ESTEJEFGASAPL.RPT!$A$1:$H$531,7,FALSE)</f>
        <v>491</v>
      </c>
      <c r="H458" s="9" t="str">
        <f>VLOOKUP(A458,[1]ESTEJEFGASAPL.RPT!$A$1:$H$531,8,FALSE)</f>
        <v>226</v>
      </c>
      <c r="I458" s="10">
        <f>VLOOKUP(A458,[2]ESTEJEFGASAPL.RPT!$A$1:$J$553,7,FALSE)</f>
        <v>10000</v>
      </c>
      <c r="J458" s="10">
        <f>VLOOKUP($A458,[2]ESTEJEFGASAPL.RPT!$A$1:$J$553,8,FALSE)</f>
        <v>5000</v>
      </c>
      <c r="K458" s="10">
        <f>VLOOKUP($A458,[2]ESTEJEFGASAPL.RPT!$A$1:$J$553,9,FALSE)</f>
        <v>15000</v>
      </c>
      <c r="L458" s="10">
        <f>VLOOKUP($A458,[2]ESTEJEFGASAPL.RPT!$A$1:$J$553,10,FALSE)</f>
        <v>3561.59</v>
      </c>
    </row>
    <row r="459" spans="1:12" ht="15" x14ac:dyDescent="0.25">
      <c r="A459" s="1" t="str">
        <f t="shared" si="7"/>
        <v>C49122610</v>
      </c>
      <c r="B459" s="8" t="s">
        <v>9</v>
      </c>
      <c r="C459" s="8" t="s">
        <v>143</v>
      </c>
      <c r="D459" s="8" t="s">
        <v>246</v>
      </c>
      <c r="E459" s="8" t="s">
        <v>147</v>
      </c>
      <c r="F459" s="9" t="str">
        <f>VLOOKUP(A459,[1]ESTEJEFGASAPL.RPT!$A$1:$H$531,6,FALSE)</f>
        <v>C</v>
      </c>
      <c r="G459" s="9" t="str">
        <f>VLOOKUP(A459,[1]ESTEJEFGASAPL.RPT!$A$1:$H$531,7,FALSE)</f>
        <v>491</v>
      </c>
      <c r="H459" s="9" t="str">
        <f>VLOOKUP(A459,[1]ESTEJEFGASAPL.RPT!$A$1:$H$531,8,FALSE)</f>
        <v>226</v>
      </c>
      <c r="I459" s="10">
        <f>VLOOKUP(A459,[2]ESTEJEFGASAPL.RPT!$A$1:$J$553,7,FALSE)</f>
        <v>5000</v>
      </c>
      <c r="J459" s="10">
        <f>VLOOKUP($A459,[2]ESTEJEFGASAPL.RPT!$A$1:$J$553,8,FALSE)</f>
        <v>0</v>
      </c>
      <c r="K459" s="10">
        <f>VLOOKUP($A459,[2]ESTEJEFGASAPL.RPT!$A$1:$J$553,9,FALSE)</f>
        <v>5000</v>
      </c>
      <c r="L459" s="10">
        <f>VLOOKUP($A459,[2]ESTEJEFGASAPL.RPT!$A$1:$J$553,10,FALSE)</f>
        <v>4351.13</v>
      </c>
    </row>
    <row r="460" spans="1:12" ht="15" x14ac:dyDescent="0.25">
      <c r="A460" s="1" t="str">
        <f t="shared" si="7"/>
        <v>C49122621</v>
      </c>
      <c r="B460" s="8" t="s">
        <v>9</v>
      </c>
      <c r="C460" s="8" t="s">
        <v>143</v>
      </c>
      <c r="D460" s="8" t="s">
        <v>245</v>
      </c>
      <c r="E460" s="8" t="s">
        <v>148</v>
      </c>
      <c r="F460" s="9" t="str">
        <f>VLOOKUP(A460,[1]ESTEJEFGASAPL.RPT!$A$1:$H$531,6,FALSE)</f>
        <v>C</v>
      </c>
      <c r="G460" s="9" t="str">
        <f>VLOOKUP(A460,[1]ESTEJEFGASAPL.RPT!$A$1:$H$531,7,FALSE)</f>
        <v>491</v>
      </c>
      <c r="H460" s="9" t="str">
        <f>VLOOKUP(A460,[1]ESTEJEFGASAPL.RPT!$A$1:$H$531,8,FALSE)</f>
        <v>226</v>
      </c>
      <c r="I460" s="10">
        <f>VLOOKUP(A460,[2]ESTEJEFGASAPL.RPT!$A$1:$J$553,7,FALSE)</f>
        <v>8000</v>
      </c>
      <c r="J460" s="10">
        <f>VLOOKUP($A460,[2]ESTEJEFGASAPL.RPT!$A$1:$J$553,8,FALSE)</f>
        <v>-3000</v>
      </c>
      <c r="K460" s="10">
        <f>VLOOKUP($A460,[2]ESTEJEFGASAPL.RPT!$A$1:$J$553,9,FALSE)</f>
        <v>5000</v>
      </c>
      <c r="L460" s="10">
        <f>VLOOKUP($A460,[2]ESTEJEFGASAPL.RPT!$A$1:$J$553,10,FALSE)</f>
        <v>3211.98</v>
      </c>
    </row>
    <row r="461" spans="1:12" ht="15" x14ac:dyDescent="0.25">
      <c r="A461" s="1" t="str">
        <f t="shared" si="7"/>
        <v>C49122622</v>
      </c>
      <c r="B461" s="8" t="s">
        <v>9</v>
      </c>
      <c r="C461" s="8" t="s">
        <v>143</v>
      </c>
      <c r="D461" s="8" t="s">
        <v>244</v>
      </c>
      <c r="E461" s="8" t="s">
        <v>149</v>
      </c>
      <c r="F461" s="9" t="str">
        <f>VLOOKUP(A461,[1]ESTEJEFGASAPL.RPT!$A$1:$H$531,6,FALSE)</f>
        <v>C</v>
      </c>
      <c r="G461" s="9" t="str">
        <f>VLOOKUP(A461,[1]ESTEJEFGASAPL.RPT!$A$1:$H$531,7,FALSE)</f>
        <v>491</v>
      </c>
      <c r="H461" s="9" t="str">
        <f>VLOOKUP(A461,[1]ESTEJEFGASAPL.RPT!$A$1:$H$531,8,FALSE)</f>
        <v>226</v>
      </c>
      <c r="I461" s="10">
        <f>VLOOKUP(A461,[2]ESTEJEFGASAPL.RPT!$A$1:$J$553,7,FALSE)</f>
        <v>15000</v>
      </c>
      <c r="J461" s="10">
        <f>VLOOKUP($A461,[2]ESTEJEFGASAPL.RPT!$A$1:$J$553,8,FALSE)</f>
        <v>-13500</v>
      </c>
      <c r="K461" s="10">
        <f>VLOOKUP($A461,[2]ESTEJEFGASAPL.RPT!$A$1:$J$553,9,FALSE)</f>
        <v>1500</v>
      </c>
      <c r="L461" s="10">
        <f>VLOOKUP($A461,[2]ESTEJEFGASAPL.RPT!$A$1:$J$553,10,FALSE)</f>
        <v>0</v>
      </c>
    </row>
    <row r="462" spans="1:12" ht="15" x14ac:dyDescent="0.25">
      <c r="A462" s="1" t="str">
        <f t="shared" si="7"/>
        <v>C49122690</v>
      </c>
      <c r="B462" s="8" t="s">
        <v>9</v>
      </c>
      <c r="C462" s="8" t="s">
        <v>143</v>
      </c>
      <c r="D462" s="8" t="s">
        <v>205</v>
      </c>
      <c r="E462" s="8" t="s">
        <v>58</v>
      </c>
      <c r="F462" s="9" t="str">
        <f>VLOOKUP(A462,[1]ESTEJEFGASAPL.RPT!$A$1:$H$531,6,FALSE)</f>
        <v>C</v>
      </c>
      <c r="G462" s="9" t="str">
        <f>VLOOKUP(A462,[1]ESTEJEFGASAPL.RPT!$A$1:$H$531,7,FALSE)</f>
        <v>491</v>
      </c>
      <c r="H462" s="9" t="str">
        <f>VLOOKUP(A462,[1]ESTEJEFGASAPL.RPT!$A$1:$H$531,8,FALSE)</f>
        <v>226</v>
      </c>
      <c r="I462" s="10">
        <f>VLOOKUP(A462,[2]ESTEJEFGASAPL.RPT!$A$1:$J$553,7,FALSE)</f>
        <v>5000</v>
      </c>
      <c r="J462" s="10">
        <f>VLOOKUP($A462,[2]ESTEJEFGASAPL.RPT!$A$1:$J$553,8,FALSE)</f>
        <v>0</v>
      </c>
      <c r="K462" s="10">
        <f>VLOOKUP($A462,[2]ESTEJEFGASAPL.RPT!$A$1:$J$553,9,FALSE)</f>
        <v>5000</v>
      </c>
      <c r="L462" s="10">
        <f>VLOOKUP($A462,[2]ESTEJEFGASAPL.RPT!$A$1:$J$553,10,FALSE)</f>
        <v>0</v>
      </c>
    </row>
    <row r="463" spans="1:12" ht="15" x14ac:dyDescent="0.25">
      <c r="A463" s="1" t="str">
        <f t="shared" si="7"/>
        <v>C49122721</v>
      </c>
      <c r="B463" s="8" t="s">
        <v>9</v>
      </c>
      <c r="C463" s="8" t="s">
        <v>143</v>
      </c>
      <c r="D463" s="8" t="s">
        <v>243</v>
      </c>
      <c r="E463" s="8" t="s">
        <v>150</v>
      </c>
      <c r="F463" s="9" t="str">
        <f>VLOOKUP(A463,[1]ESTEJEFGASAPL.RPT!$A$1:$H$531,6,FALSE)</f>
        <v>C</v>
      </c>
      <c r="G463" s="9" t="str">
        <f>VLOOKUP(A463,[1]ESTEJEFGASAPL.RPT!$A$1:$H$531,7,FALSE)</f>
        <v>491</v>
      </c>
      <c r="H463" s="9" t="str">
        <f>VLOOKUP(A463,[1]ESTEJEFGASAPL.RPT!$A$1:$H$531,8,FALSE)</f>
        <v>227</v>
      </c>
      <c r="I463" s="10">
        <f>VLOOKUP(A463,[2]ESTEJEFGASAPL.RPT!$A$1:$J$553,7,FALSE)</f>
        <v>2580</v>
      </c>
      <c r="J463" s="10">
        <f>VLOOKUP($A463,[2]ESTEJEFGASAPL.RPT!$A$1:$J$553,8,FALSE)</f>
        <v>-2570</v>
      </c>
      <c r="K463" s="10">
        <f>VLOOKUP($A463,[2]ESTEJEFGASAPL.RPT!$A$1:$J$553,9,FALSE)</f>
        <v>10</v>
      </c>
      <c r="L463" s="10">
        <f>VLOOKUP($A463,[2]ESTEJEFGASAPL.RPT!$A$1:$J$553,10,FALSE)</f>
        <v>0</v>
      </c>
    </row>
    <row r="464" spans="1:12" ht="15" x14ac:dyDescent="0.25">
      <c r="A464" s="1" t="str">
        <f t="shared" si="7"/>
        <v>C49122736</v>
      </c>
      <c r="B464" s="8" t="s">
        <v>9</v>
      </c>
      <c r="C464" s="8" t="s">
        <v>143</v>
      </c>
      <c r="D464" s="8" t="s">
        <v>242</v>
      </c>
      <c r="E464" s="8" t="s">
        <v>151</v>
      </c>
      <c r="F464" s="9" t="str">
        <f>VLOOKUP(A464,[1]ESTEJEFGASAPL.RPT!$A$1:$H$531,6,FALSE)</f>
        <v>C</v>
      </c>
      <c r="G464" s="9" t="str">
        <f>VLOOKUP(A464,[1]ESTEJEFGASAPL.RPT!$A$1:$H$531,7,FALSE)</f>
        <v>491</v>
      </c>
      <c r="H464" s="9" t="str">
        <f>VLOOKUP(A464,[1]ESTEJEFGASAPL.RPT!$A$1:$H$531,8,FALSE)</f>
        <v>227</v>
      </c>
      <c r="I464" s="10">
        <f>VLOOKUP(A464,[2]ESTEJEFGASAPL.RPT!$A$1:$J$553,7,FALSE)</f>
        <v>200000</v>
      </c>
      <c r="J464" s="10">
        <f>VLOOKUP($A464,[2]ESTEJEFGASAPL.RPT!$A$1:$J$553,8,FALSE)</f>
        <v>-20000</v>
      </c>
      <c r="K464" s="10">
        <f>VLOOKUP($A464,[2]ESTEJEFGASAPL.RPT!$A$1:$J$553,9,FALSE)</f>
        <v>180000</v>
      </c>
      <c r="L464" s="10">
        <f>VLOOKUP($A464,[2]ESTEJEFGASAPL.RPT!$A$1:$J$553,10,FALSE)</f>
        <v>89574.91</v>
      </c>
    </row>
    <row r="465" spans="1:12" ht="15" x14ac:dyDescent="0.25">
      <c r="A465" s="1" t="str">
        <f t="shared" si="7"/>
        <v>C49122738</v>
      </c>
      <c r="B465" s="8" t="s">
        <v>9</v>
      </c>
      <c r="C465" s="8" t="s">
        <v>143</v>
      </c>
      <c r="D465" s="8" t="s">
        <v>241</v>
      </c>
      <c r="E465" s="8" t="s">
        <v>152</v>
      </c>
      <c r="F465" s="9" t="str">
        <f>VLOOKUP(A465,[1]ESTEJEFGASAPL.RPT!$A$1:$H$531,6,FALSE)</f>
        <v>C</v>
      </c>
      <c r="G465" s="9" t="str">
        <f>VLOOKUP(A465,[1]ESTEJEFGASAPL.RPT!$A$1:$H$531,7,FALSE)</f>
        <v>491</v>
      </c>
      <c r="H465" s="9" t="str">
        <f>VLOOKUP(A465,[1]ESTEJEFGASAPL.RPT!$A$1:$H$531,8,FALSE)</f>
        <v>227</v>
      </c>
      <c r="I465" s="10">
        <f>VLOOKUP(A465,[2]ESTEJEFGASAPL.RPT!$A$1:$J$553,7,FALSE)</f>
        <v>30000</v>
      </c>
      <c r="J465" s="10">
        <f>VLOOKUP($A465,[2]ESTEJEFGASAPL.RPT!$A$1:$J$553,8,FALSE)</f>
        <v>0</v>
      </c>
      <c r="K465" s="10">
        <f>VLOOKUP($A465,[2]ESTEJEFGASAPL.RPT!$A$1:$J$553,9,FALSE)</f>
        <v>30000</v>
      </c>
      <c r="L465" s="10">
        <f>VLOOKUP($A465,[2]ESTEJEFGASAPL.RPT!$A$1:$J$553,10,FALSE)</f>
        <v>40518.400000000001</v>
      </c>
    </row>
    <row r="466" spans="1:12" ht="15" x14ac:dyDescent="0.25">
      <c r="A466" s="1" t="str">
        <f t="shared" si="7"/>
        <v>C49162502</v>
      </c>
      <c r="B466" s="8" t="s">
        <v>9</v>
      </c>
      <c r="C466" s="8" t="s">
        <v>143</v>
      </c>
      <c r="D466" s="8" t="s">
        <v>450</v>
      </c>
      <c r="E466" s="8" t="s">
        <v>510</v>
      </c>
      <c r="F466" s="9" t="str">
        <f>VLOOKUP(A466,[1]ESTEJEFGASAPL.RPT!$A$1:$H$531,6,FALSE)</f>
        <v>C</v>
      </c>
      <c r="G466" s="9" t="str">
        <f>VLOOKUP(A466,[1]ESTEJEFGASAPL.RPT!$A$1:$H$531,7,FALSE)</f>
        <v>491</v>
      </c>
      <c r="H466" s="9" t="str">
        <f>VLOOKUP(A466,[1]ESTEJEFGASAPL.RPT!$A$1:$H$531,8,FALSE)</f>
        <v>62502</v>
      </c>
      <c r="I466" s="10">
        <f>VLOOKUP(A466,[2]ESTEJEFGASAPL.RPT!$A$1:$J$553,7,FALSE)</f>
        <v>0</v>
      </c>
      <c r="J466" s="10">
        <f>VLOOKUP($A466,[2]ESTEJEFGASAPL.RPT!$A$1:$J$553,8,FALSE)</f>
        <v>2800</v>
      </c>
      <c r="K466" s="10">
        <f>VLOOKUP($A466,[2]ESTEJEFGASAPL.RPT!$A$1:$J$553,9,FALSE)</f>
        <v>2800</v>
      </c>
      <c r="L466" s="10">
        <f>VLOOKUP($A466,[2]ESTEJEFGASAPL.RPT!$A$1:$J$553,10,FALSE)</f>
        <v>0</v>
      </c>
    </row>
    <row r="467" spans="1:12" ht="15" x14ac:dyDescent="0.25">
      <c r="A467" s="1" t="str">
        <f t="shared" si="7"/>
        <v>C49162601</v>
      </c>
      <c r="B467" s="8" t="s">
        <v>9</v>
      </c>
      <c r="C467" s="8" t="s">
        <v>143</v>
      </c>
      <c r="D467" s="8" t="s">
        <v>154</v>
      </c>
      <c r="E467" s="8" t="s">
        <v>153</v>
      </c>
      <c r="F467" s="9" t="str">
        <f>VLOOKUP(A467,[1]ESTEJEFGASAPL.RPT!$A$1:$H$531,6,FALSE)</f>
        <v>C</v>
      </c>
      <c r="G467" s="9" t="str">
        <f>VLOOKUP(A467,[1]ESTEJEFGASAPL.RPT!$A$1:$H$531,7,FALSE)</f>
        <v>491</v>
      </c>
      <c r="H467" s="9" t="str">
        <f>VLOOKUP(A467,[1]ESTEJEFGASAPL.RPT!$A$1:$H$531,8,FALSE)</f>
        <v>62601</v>
      </c>
      <c r="I467" s="10">
        <f>VLOOKUP(A467,[2]ESTEJEFGASAPL.RPT!$A$1:$J$553,7,FALSE)</f>
        <v>700000</v>
      </c>
      <c r="J467" s="10">
        <f>VLOOKUP($A467,[2]ESTEJEFGASAPL.RPT!$A$1:$J$553,8,FALSE)</f>
        <v>-260818.78</v>
      </c>
      <c r="K467" s="10">
        <f>VLOOKUP($A467,[2]ESTEJEFGASAPL.RPT!$A$1:$J$553,9,FALSE)</f>
        <v>439181.22</v>
      </c>
      <c r="L467" s="10">
        <f>VLOOKUP($A467,[2]ESTEJEFGASAPL.RPT!$A$1:$J$553,10,FALSE)</f>
        <v>90459.46</v>
      </c>
    </row>
    <row r="468" spans="1:12" ht="15" x14ac:dyDescent="0.25">
      <c r="A468" s="1" t="str">
        <f t="shared" si="7"/>
        <v>C49163600</v>
      </c>
      <c r="B468" s="8" t="s">
        <v>9</v>
      </c>
      <c r="C468" s="8" t="s">
        <v>143</v>
      </c>
      <c r="D468" s="8" t="s">
        <v>451</v>
      </c>
      <c r="E468" s="8" t="s">
        <v>511</v>
      </c>
      <c r="F468" s="9" t="str">
        <f>VLOOKUP(A468,[1]ESTEJEFGASAPL.RPT!$A$1:$H$531,6,FALSE)</f>
        <v>C</v>
      </c>
      <c r="G468" s="9" t="str">
        <f>VLOOKUP(A468,[1]ESTEJEFGASAPL.RPT!$A$1:$H$531,7,FALSE)</f>
        <v>491</v>
      </c>
      <c r="H468" s="9" t="str">
        <f>VLOOKUP(A468,[1]ESTEJEFGASAPL.RPT!$A$1:$H$531,8,FALSE)</f>
        <v>63600</v>
      </c>
      <c r="I468" s="10">
        <f>VLOOKUP(A468,[2]ESTEJEFGASAPL.RPT!$A$1:$J$553,7,FALSE)</f>
        <v>0</v>
      </c>
      <c r="J468" s="10">
        <f>VLOOKUP($A468,[2]ESTEJEFGASAPL.RPT!$A$1:$J$553,8,FALSE)</f>
        <v>80000</v>
      </c>
      <c r="K468" s="10">
        <f>VLOOKUP($A468,[2]ESTEJEFGASAPL.RPT!$A$1:$J$553,9,FALSE)</f>
        <v>80000</v>
      </c>
      <c r="L468" s="10">
        <f>VLOOKUP($A468,[2]ESTEJEFGASAPL.RPT!$A$1:$J$553,10,FALSE)</f>
        <v>0</v>
      </c>
    </row>
    <row r="469" spans="1:12" ht="15" x14ac:dyDescent="0.25">
      <c r="A469" s="1" t="str">
        <f t="shared" si="7"/>
        <v>C49164100</v>
      </c>
      <c r="B469" s="8" t="s">
        <v>9</v>
      </c>
      <c r="C469" s="8" t="s">
        <v>143</v>
      </c>
      <c r="D469" s="8" t="s">
        <v>156</v>
      </c>
      <c r="E469" s="8" t="s">
        <v>155</v>
      </c>
      <c r="F469" s="9" t="str">
        <f>VLOOKUP(A469,[1]ESTEJEFGASAPL.RPT!$A$1:$H$531,6,FALSE)</f>
        <v>C</v>
      </c>
      <c r="G469" s="9" t="str">
        <f>VLOOKUP(A469,[1]ESTEJEFGASAPL.RPT!$A$1:$H$531,7,FALSE)</f>
        <v>491</v>
      </c>
      <c r="H469" s="9" t="str">
        <f>VLOOKUP(A469,[1]ESTEJEFGASAPL.RPT!$A$1:$H$531,8,FALSE)</f>
        <v>64100</v>
      </c>
      <c r="I469" s="10">
        <f>VLOOKUP(A469,[2]ESTEJEFGASAPL.RPT!$A$1:$J$553,7,FALSE)</f>
        <v>20000</v>
      </c>
      <c r="J469" s="10">
        <f>VLOOKUP($A469,[2]ESTEJEFGASAPL.RPT!$A$1:$J$553,8,FALSE)</f>
        <v>40000</v>
      </c>
      <c r="K469" s="10">
        <f>VLOOKUP($A469,[2]ESTEJEFGASAPL.RPT!$A$1:$J$553,9,FALSE)</f>
        <v>60000</v>
      </c>
      <c r="L469" s="10">
        <f>VLOOKUP($A469,[2]ESTEJEFGASAPL.RPT!$A$1:$J$553,10,FALSE)</f>
        <v>2006.7</v>
      </c>
    </row>
    <row r="470" spans="1:12" ht="15" x14ac:dyDescent="0.25">
      <c r="A470" s="1" t="str">
        <f t="shared" si="7"/>
        <v>C49164101</v>
      </c>
      <c r="B470" s="8" t="s">
        <v>9</v>
      </c>
      <c r="C470" s="8" t="s">
        <v>143</v>
      </c>
      <c r="D470" s="8" t="s">
        <v>240</v>
      </c>
      <c r="E470" s="8" t="s">
        <v>239</v>
      </c>
      <c r="F470" s="9" t="str">
        <f>VLOOKUP(A470,[1]ESTEJEFGASAPL.RPT!$A$1:$H$531,6,FALSE)</f>
        <v>C</v>
      </c>
      <c r="G470" s="9" t="str">
        <f>VLOOKUP(A470,[1]ESTEJEFGASAPL.RPT!$A$1:$H$531,7,FALSE)</f>
        <v>491</v>
      </c>
      <c r="H470" s="9">
        <f>VLOOKUP(A470,[1]ESTEJEFGASAPL.RPT!$A$1:$H$531,8,FALSE)</f>
        <v>64101</v>
      </c>
      <c r="I470" s="10">
        <f>VLOOKUP(A470,[2]ESTEJEFGASAPL.RPT!$A$1:$J$553,7,FALSE)</f>
        <v>0</v>
      </c>
      <c r="J470" s="10">
        <f>VLOOKUP($A470,[2]ESTEJEFGASAPL.RPT!$A$1:$J$553,8,FALSE)</f>
        <v>132201.57999999999</v>
      </c>
      <c r="K470" s="10">
        <f>VLOOKUP($A470,[2]ESTEJEFGASAPL.RPT!$A$1:$J$553,9,FALSE)</f>
        <v>132201.57999999999</v>
      </c>
      <c r="L470" s="10">
        <f>VLOOKUP($A470,[2]ESTEJEFGASAPL.RPT!$A$1:$J$553,10,FALSE)</f>
        <v>51388.1</v>
      </c>
    </row>
    <row r="471" spans="1:12" ht="15" x14ac:dyDescent="0.25">
      <c r="A471" s="1" t="str">
        <f t="shared" si="7"/>
        <v>C91210000</v>
      </c>
      <c r="B471" s="8" t="s">
        <v>9</v>
      </c>
      <c r="C471" s="8" t="s">
        <v>158</v>
      </c>
      <c r="D471" s="8" t="s">
        <v>238</v>
      </c>
      <c r="E471" s="8" t="s">
        <v>53</v>
      </c>
      <c r="F471" s="9">
        <f>VLOOKUP(A471,[1]ESTEJEFGASAPL.RPT!$A$1:$H$531,6,FALSE)</f>
        <v>0</v>
      </c>
      <c r="G471" s="9" t="str">
        <f>VLOOKUP(A471,[1]ESTEJEFGASAPL.RPT!$A$1:$H$531,7,FALSE)</f>
        <v>9</v>
      </c>
      <c r="H471" s="9" t="str">
        <f>VLOOKUP(A471,[1]ESTEJEFGASAPL.RPT!$A$1:$H$531,8,FALSE)</f>
        <v>1</v>
      </c>
      <c r="I471" s="10">
        <f>VLOOKUP(A471,[2]ESTEJEFGASAPL.RPT!$A$1:$J$553,7,FALSE)</f>
        <v>537000</v>
      </c>
      <c r="J471" s="10">
        <f>VLOOKUP($A471,[2]ESTEJEFGASAPL.RPT!$A$1:$J$553,8,FALSE)</f>
        <v>-6000</v>
      </c>
      <c r="K471" s="10">
        <f>VLOOKUP($A471,[2]ESTEJEFGASAPL.RPT!$A$1:$J$553,9,FALSE)</f>
        <v>531000</v>
      </c>
      <c r="L471" s="10">
        <f>VLOOKUP($A471,[2]ESTEJEFGASAPL.RPT!$A$1:$J$553,10,FALSE)</f>
        <v>368042.57</v>
      </c>
    </row>
    <row r="472" spans="1:12" ht="15" x14ac:dyDescent="0.25">
      <c r="A472" s="1" t="str">
        <f t="shared" si="7"/>
        <v>C91216000</v>
      </c>
      <c r="B472" s="8" t="s">
        <v>9</v>
      </c>
      <c r="C472" s="8" t="s">
        <v>158</v>
      </c>
      <c r="D472" s="8" t="s">
        <v>190</v>
      </c>
      <c r="E472" s="8" t="s">
        <v>27</v>
      </c>
      <c r="F472" s="9">
        <f>VLOOKUP(A472,[1]ESTEJEFGASAPL.RPT!$A$1:$H$531,6,FALSE)</f>
        <v>0</v>
      </c>
      <c r="G472" s="9" t="str">
        <f>VLOOKUP(A472,[1]ESTEJEFGASAPL.RPT!$A$1:$H$531,7,FALSE)</f>
        <v>9</v>
      </c>
      <c r="H472" s="9" t="str">
        <f>VLOOKUP(A472,[1]ESTEJEFGASAPL.RPT!$A$1:$H$531,8,FALSE)</f>
        <v>1</v>
      </c>
      <c r="I472" s="10">
        <f>VLOOKUP(A472,[2]ESTEJEFGASAPL.RPT!$A$1:$J$553,7,FALSE)</f>
        <v>290000</v>
      </c>
      <c r="J472" s="10">
        <f>VLOOKUP($A472,[2]ESTEJEFGASAPL.RPT!$A$1:$J$553,8,FALSE)</f>
        <v>-24158.720000000001</v>
      </c>
      <c r="K472" s="10">
        <f>VLOOKUP($A472,[2]ESTEJEFGASAPL.RPT!$A$1:$J$553,9,FALSE)</f>
        <v>265841.28000000003</v>
      </c>
      <c r="L472" s="10">
        <f>VLOOKUP($A472,[2]ESTEJEFGASAPL.RPT!$A$1:$J$553,10,FALSE)</f>
        <v>182665.1</v>
      </c>
    </row>
    <row r="473" spans="1:12" ht="15" x14ac:dyDescent="0.25">
      <c r="A473" s="1" t="str">
        <f t="shared" si="7"/>
        <v>C91223301</v>
      </c>
      <c r="B473" s="8" t="s">
        <v>9</v>
      </c>
      <c r="C473" s="8" t="s">
        <v>158</v>
      </c>
      <c r="D473" s="8" t="s">
        <v>237</v>
      </c>
      <c r="E473" s="8" t="s">
        <v>157</v>
      </c>
      <c r="F473" s="9" t="str">
        <f>VLOOKUP(A473,[1]ESTEJEFGASAPL.RPT!$A$1:$H$531,6,FALSE)</f>
        <v>C</v>
      </c>
      <c r="G473" s="9" t="str">
        <f>VLOOKUP(A473,[1]ESTEJEFGASAPL.RPT!$A$1:$H$531,7,FALSE)</f>
        <v>912</v>
      </c>
      <c r="H473" s="9" t="str">
        <f>VLOOKUP(A473,[1]ESTEJEFGASAPL.RPT!$A$1:$H$531,8,FALSE)</f>
        <v>233</v>
      </c>
      <c r="I473" s="10">
        <f>VLOOKUP(A473,[2]ESTEJEFGASAPL.RPT!$A$1:$J$553,7,FALSE)</f>
        <v>100000</v>
      </c>
      <c r="J473" s="10">
        <f>VLOOKUP($A473,[2]ESTEJEFGASAPL.RPT!$A$1:$J$553,8,FALSE)</f>
        <v>0</v>
      </c>
      <c r="K473" s="10">
        <f>VLOOKUP($A473,[2]ESTEJEFGASAPL.RPT!$A$1:$J$553,9,FALSE)</f>
        <v>100000</v>
      </c>
      <c r="L473" s="10">
        <f>VLOOKUP($A473,[2]ESTEJEFGASAPL.RPT!$A$1:$J$553,10,FALSE)</f>
        <v>46880</v>
      </c>
    </row>
    <row r="474" spans="1:12" ht="15" x14ac:dyDescent="0.25">
      <c r="A474" s="1" t="str">
        <f t="shared" si="7"/>
        <v>C91248000</v>
      </c>
      <c r="B474" s="8" t="s">
        <v>9</v>
      </c>
      <c r="C474" s="8" t="s">
        <v>158</v>
      </c>
      <c r="D474" s="8" t="s">
        <v>236</v>
      </c>
      <c r="E474" s="8" t="s">
        <v>159</v>
      </c>
      <c r="F474" s="9" t="str">
        <f>VLOOKUP(A474,[1]ESTEJEFGASAPL.RPT!$A$1:$H$531,6,FALSE)</f>
        <v>C</v>
      </c>
      <c r="G474" s="9" t="str">
        <f>VLOOKUP(A474,[1]ESTEJEFGASAPL.RPT!$A$1:$H$531,7,FALSE)</f>
        <v>912</v>
      </c>
      <c r="H474" s="9" t="str">
        <f>VLOOKUP(A474,[1]ESTEJEFGASAPL.RPT!$A$1:$H$531,8,FALSE)</f>
        <v>480</v>
      </c>
      <c r="I474" s="10">
        <f>VLOOKUP(A474,[2]ESTEJEFGASAPL.RPT!$A$1:$J$553,7,FALSE)</f>
        <v>60000</v>
      </c>
      <c r="J474" s="10">
        <f>VLOOKUP($A474,[2]ESTEJEFGASAPL.RPT!$A$1:$J$553,8,FALSE)</f>
        <v>0</v>
      </c>
      <c r="K474" s="10">
        <f>VLOOKUP($A474,[2]ESTEJEFGASAPL.RPT!$A$1:$J$553,9,FALSE)</f>
        <v>60000</v>
      </c>
      <c r="L474" s="10">
        <f>VLOOKUP($A474,[2]ESTEJEFGASAPL.RPT!$A$1:$J$553,10,FALSE)</f>
        <v>37836</v>
      </c>
    </row>
    <row r="475" spans="1:12" ht="15" x14ac:dyDescent="0.25">
      <c r="A475" s="1" t="str">
        <f t="shared" si="7"/>
        <v>C92012000</v>
      </c>
      <c r="B475" s="8" t="s">
        <v>9</v>
      </c>
      <c r="C475" s="8" t="s">
        <v>10</v>
      </c>
      <c r="D475" s="8" t="s">
        <v>200</v>
      </c>
      <c r="E475" s="8" t="s">
        <v>16</v>
      </c>
      <c r="F475" s="9">
        <f>VLOOKUP(A475,[1]ESTEJEFGASAPL.RPT!$A$1:$H$531,6,FALSE)</f>
        <v>0</v>
      </c>
      <c r="G475" s="9" t="str">
        <f>VLOOKUP(A475,[1]ESTEJEFGASAPL.RPT!$A$1:$H$531,7,FALSE)</f>
        <v>9</v>
      </c>
      <c r="H475" s="9" t="str">
        <f>VLOOKUP(A475,[1]ESTEJEFGASAPL.RPT!$A$1:$H$531,8,FALSE)</f>
        <v>1</v>
      </c>
      <c r="I475" s="10">
        <f>VLOOKUP(A475,[2]ESTEJEFGASAPL.RPT!$A$1:$J$553,7,FALSE)</f>
        <v>91000</v>
      </c>
      <c r="J475" s="10">
        <f>VLOOKUP($A475,[2]ESTEJEFGASAPL.RPT!$A$1:$J$553,8,FALSE)</f>
        <v>0</v>
      </c>
      <c r="K475" s="10">
        <f>VLOOKUP($A475,[2]ESTEJEFGASAPL.RPT!$A$1:$J$553,9,FALSE)</f>
        <v>91000</v>
      </c>
      <c r="L475" s="10">
        <f>VLOOKUP($A475,[2]ESTEJEFGASAPL.RPT!$A$1:$J$553,10,FALSE)</f>
        <v>46364.42</v>
      </c>
    </row>
    <row r="476" spans="1:12" ht="15" x14ac:dyDescent="0.25">
      <c r="A476" s="1" t="str">
        <f t="shared" si="7"/>
        <v>C92012001</v>
      </c>
      <c r="B476" s="8" t="s">
        <v>9</v>
      </c>
      <c r="C476" s="8" t="s">
        <v>10</v>
      </c>
      <c r="D476" s="8" t="s">
        <v>199</v>
      </c>
      <c r="E476" s="8" t="s">
        <v>17</v>
      </c>
      <c r="F476" s="9">
        <f>VLOOKUP(A476,[1]ESTEJEFGASAPL.RPT!$A$1:$H$531,6,FALSE)</f>
        <v>0</v>
      </c>
      <c r="G476" s="9" t="str">
        <f>VLOOKUP(A476,[1]ESTEJEFGASAPL.RPT!$A$1:$H$531,7,FALSE)</f>
        <v>9</v>
      </c>
      <c r="H476" s="9" t="str">
        <f>VLOOKUP(A476,[1]ESTEJEFGASAPL.RPT!$A$1:$H$531,8,FALSE)</f>
        <v>1</v>
      </c>
      <c r="I476" s="10">
        <f>VLOOKUP(A476,[2]ESTEJEFGASAPL.RPT!$A$1:$J$553,7,FALSE)</f>
        <v>64000</v>
      </c>
      <c r="J476" s="10">
        <f>VLOOKUP($A476,[2]ESTEJEFGASAPL.RPT!$A$1:$J$553,8,FALSE)</f>
        <v>0</v>
      </c>
      <c r="K476" s="10">
        <f>VLOOKUP($A476,[2]ESTEJEFGASAPL.RPT!$A$1:$J$553,9,FALSE)</f>
        <v>64000</v>
      </c>
      <c r="L476" s="10">
        <f>VLOOKUP($A476,[2]ESTEJEFGASAPL.RPT!$A$1:$J$553,10,FALSE)</f>
        <v>30159.73</v>
      </c>
    </row>
    <row r="477" spans="1:12" ht="15" x14ac:dyDescent="0.25">
      <c r="A477" s="1" t="str">
        <f t="shared" si="7"/>
        <v>C92012004</v>
      </c>
      <c r="B477" s="8" t="s">
        <v>9</v>
      </c>
      <c r="C477" s="8" t="s">
        <v>10</v>
      </c>
      <c r="D477" s="8" t="s">
        <v>198</v>
      </c>
      <c r="E477" s="8" t="s">
        <v>19</v>
      </c>
      <c r="F477" s="9">
        <f>VLOOKUP(A477,[1]ESTEJEFGASAPL.RPT!$A$1:$H$531,6,FALSE)</f>
        <v>0</v>
      </c>
      <c r="G477" s="9" t="str">
        <f>VLOOKUP(A477,[1]ESTEJEFGASAPL.RPT!$A$1:$H$531,7,FALSE)</f>
        <v>9</v>
      </c>
      <c r="H477" s="9" t="str">
        <f>VLOOKUP(A477,[1]ESTEJEFGASAPL.RPT!$A$1:$H$531,8,FALSE)</f>
        <v>1</v>
      </c>
      <c r="I477" s="10">
        <f>VLOOKUP(A477,[2]ESTEJEFGASAPL.RPT!$A$1:$J$553,7,FALSE)</f>
        <v>42000</v>
      </c>
      <c r="J477" s="10">
        <f>VLOOKUP($A477,[2]ESTEJEFGASAPL.RPT!$A$1:$J$553,8,FALSE)</f>
        <v>0</v>
      </c>
      <c r="K477" s="10">
        <f>VLOOKUP($A477,[2]ESTEJEFGASAPL.RPT!$A$1:$J$553,9,FALSE)</f>
        <v>42000</v>
      </c>
      <c r="L477" s="10">
        <f>VLOOKUP($A477,[2]ESTEJEFGASAPL.RPT!$A$1:$J$553,10,FALSE)</f>
        <v>23207.72</v>
      </c>
    </row>
    <row r="478" spans="1:12" ht="15" x14ac:dyDescent="0.25">
      <c r="A478" s="1" t="str">
        <f t="shared" si="7"/>
        <v>C92012006</v>
      </c>
      <c r="B478" s="8" t="s">
        <v>9</v>
      </c>
      <c r="C478" s="8" t="s">
        <v>10</v>
      </c>
      <c r="D478" s="8" t="s">
        <v>197</v>
      </c>
      <c r="E478" s="8" t="s">
        <v>20</v>
      </c>
      <c r="F478" s="9">
        <f>VLOOKUP(A478,[1]ESTEJEFGASAPL.RPT!$A$1:$H$531,6,FALSE)</f>
        <v>0</v>
      </c>
      <c r="G478" s="9" t="str">
        <f>VLOOKUP(A478,[1]ESTEJEFGASAPL.RPT!$A$1:$H$531,7,FALSE)</f>
        <v>9</v>
      </c>
      <c r="H478" s="9" t="str">
        <f>VLOOKUP(A478,[1]ESTEJEFGASAPL.RPT!$A$1:$H$531,8,FALSE)</f>
        <v>1</v>
      </c>
      <c r="I478" s="10">
        <f>VLOOKUP(A478,[2]ESTEJEFGASAPL.RPT!$A$1:$J$553,7,FALSE)</f>
        <v>25000</v>
      </c>
      <c r="J478" s="10">
        <f>VLOOKUP($A478,[2]ESTEJEFGASAPL.RPT!$A$1:$J$553,8,FALSE)</f>
        <v>0</v>
      </c>
      <c r="K478" s="10">
        <f>VLOOKUP($A478,[2]ESTEJEFGASAPL.RPT!$A$1:$J$553,9,FALSE)</f>
        <v>25000</v>
      </c>
      <c r="L478" s="10">
        <f>VLOOKUP($A478,[2]ESTEJEFGASAPL.RPT!$A$1:$J$553,10,FALSE)</f>
        <v>20873.45</v>
      </c>
    </row>
    <row r="479" spans="1:12" ht="15" x14ac:dyDescent="0.25">
      <c r="A479" s="1" t="str">
        <f t="shared" si="7"/>
        <v>C92012100</v>
      </c>
      <c r="B479" s="8" t="s">
        <v>9</v>
      </c>
      <c r="C479" s="8" t="s">
        <v>10</v>
      </c>
      <c r="D479" s="8" t="s">
        <v>196</v>
      </c>
      <c r="E479" s="8" t="s">
        <v>21</v>
      </c>
      <c r="F479" s="9">
        <f>VLOOKUP(A479,[1]ESTEJEFGASAPL.RPT!$A$1:$H$531,6,FALSE)</f>
        <v>0</v>
      </c>
      <c r="G479" s="9" t="str">
        <f>VLOOKUP(A479,[1]ESTEJEFGASAPL.RPT!$A$1:$H$531,7,FALSE)</f>
        <v>9</v>
      </c>
      <c r="H479" s="9" t="str">
        <f>VLOOKUP(A479,[1]ESTEJEFGASAPL.RPT!$A$1:$H$531,8,FALSE)</f>
        <v>1</v>
      </c>
      <c r="I479" s="10">
        <f>VLOOKUP(A479,[2]ESTEJEFGASAPL.RPT!$A$1:$J$553,7,FALSE)</f>
        <v>164000</v>
      </c>
      <c r="J479" s="10">
        <f>VLOOKUP($A479,[2]ESTEJEFGASAPL.RPT!$A$1:$J$553,8,FALSE)</f>
        <v>0</v>
      </c>
      <c r="K479" s="10">
        <f>VLOOKUP($A479,[2]ESTEJEFGASAPL.RPT!$A$1:$J$553,9,FALSE)</f>
        <v>164000</v>
      </c>
      <c r="L479" s="10">
        <f>VLOOKUP($A479,[2]ESTEJEFGASAPL.RPT!$A$1:$J$553,10,FALSE)</f>
        <v>55290.69</v>
      </c>
    </row>
    <row r="480" spans="1:12" ht="15" x14ac:dyDescent="0.25">
      <c r="A480" s="1" t="str">
        <f t="shared" si="7"/>
        <v>C92012101</v>
      </c>
      <c r="B480" s="8" t="s">
        <v>9</v>
      </c>
      <c r="C480" s="8" t="s">
        <v>10</v>
      </c>
      <c r="D480" s="8" t="s">
        <v>195</v>
      </c>
      <c r="E480" s="8" t="s">
        <v>22</v>
      </c>
      <c r="F480" s="9">
        <f>VLOOKUP(A480,[1]ESTEJEFGASAPL.RPT!$A$1:$H$531,6,FALSE)</f>
        <v>0</v>
      </c>
      <c r="G480" s="9" t="str">
        <f>VLOOKUP(A480,[1]ESTEJEFGASAPL.RPT!$A$1:$H$531,7,FALSE)</f>
        <v>9</v>
      </c>
      <c r="H480" s="9" t="str">
        <f>VLOOKUP(A480,[1]ESTEJEFGASAPL.RPT!$A$1:$H$531,8,FALSE)</f>
        <v>1</v>
      </c>
      <c r="I480" s="10">
        <f>VLOOKUP(A480,[2]ESTEJEFGASAPL.RPT!$A$1:$J$553,7,FALSE)</f>
        <v>323000</v>
      </c>
      <c r="J480" s="10">
        <f>VLOOKUP($A480,[2]ESTEJEFGASAPL.RPT!$A$1:$J$553,8,FALSE)</f>
        <v>0</v>
      </c>
      <c r="K480" s="10">
        <f>VLOOKUP($A480,[2]ESTEJEFGASAPL.RPT!$A$1:$J$553,9,FALSE)</f>
        <v>323000</v>
      </c>
      <c r="L480" s="10">
        <f>VLOOKUP($A480,[2]ESTEJEFGASAPL.RPT!$A$1:$J$553,10,FALSE)</f>
        <v>106809.58</v>
      </c>
    </row>
    <row r="481" spans="1:12" ht="15" x14ac:dyDescent="0.25">
      <c r="A481" s="1" t="str">
        <f t="shared" si="7"/>
        <v>C92013000</v>
      </c>
      <c r="B481" s="8" t="s">
        <v>9</v>
      </c>
      <c r="C481" s="8" t="s">
        <v>10</v>
      </c>
      <c r="D481" s="8" t="s">
        <v>194</v>
      </c>
      <c r="E481" s="8" t="s">
        <v>53</v>
      </c>
      <c r="F481" s="9">
        <f>VLOOKUP(A481,[1]ESTEJEFGASAPL.RPT!$A$1:$H$531,6,FALSE)</f>
        <v>0</v>
      </c>
      <c r="G481" s="9" t="str">
        <f>VLOOKUP(A481,[1]ESTEJEFGASAPL.RPT!$A$1:$H$531,7,FALSE)</f>
        <v>9</v>
      </c>
      <c r="H481" s="9" t="str">
        <f>VLOOKUP(A481,[1]ESTEJEFGASAPL.RPT!$A$1:$H$531,8,FALSE)</f>
        <v>1</v>
      </c>
      <c r="I481" s="10">
        <f>VLOOKUP(A481,[2]ESTEJEFGASAPL.RPT!$A$1:$J$553,7,FALSE)</f>
        <v>444000</v>
      </c>
      <c r="J481" s="10">
        <f>VLOOKUP($A481,[2]ESTEJEFGASAPL.RPT!$A$1:$J$553,8,FALSE)</f>
        <v>0</v>
      </c>
      <c r="K481" s="10">
        <f>VLOOKUP($A481,[2]ESTEJEFGASAPL.RPT!$A$1:$J$553,9,FALSE)</f>
        <v>444000</v>
      </c>
      <c r="L481" s="10">
        <f>VLOOKUP($A481,[2]ESTEJEFGASAPL.RPT!$A$1:$J$553,10,FALSE)</f>
        <v>584133.66</v>
      </c>
    </row>
    <row r="482" spans="1:12" ht="15" x14ac:dyDescent="0.25">
      <c r="A482" s="1" t="str">
        <f t="shared" si="7"/>
        <v>C92013002</v>
      </c>
      <c r="B482" s="8" t="s">
        <v>9</v>
      </c>
      <c r="C482" s="8" t="s">
        <v>10</v>
      </c>
      <c r="D482" s="8" t="s">
        <v>193</v>
      </c>
      <c r="E482" s="8" t="s">
        <v>54</v>
      </c>
      <c r="F482" s="9">
        <f>VLOOKUP(A482,[1]ESTEJEFGASAPL.RPT!$A$1:$H$531,6,FALSE)</f>
        <v>0</v>
      </c>
      <c r="G482" s="9" t="str">
        <f>VLOOKUP(A482,[1]ESTEJEFGASAPL.RPT!$A$1:$H$531,7,FALSE)</f>
        <v>9</v>
      </c>
      <c r="H482" s="9" t="str">
        <f>VLOOKUP(A482,[1]ESTEJEFGASAPL.RPT!$A$1:$H$531,8,FALSE)</f>
        <v>1</v>
      </c>
      <c r="I482" s="10">
        <f>VLOOKUP(A482,[2]ESTEJEFGASAPL.RPT!$A$1:$J$553,7,FALSE)</f>
        <v>195000</v>
      </c>
      <c r="J482" s="10">
        <f>VLOOKUP($A482,[2]ESTEJEFGASAPL.RPT!$A$1:$J$553,8,FALSE)</f>
        <v>0</v>
      </c>
      <c r="K482" s="10">
        <f>VLOOKUP($A482,[2]ESTEJEFGASAPL.RPT!$A$1:$J$553,9,FALSE)</f>
        <v>195000</v>
      </c>
      <c r="L482" s="10">
        <f>VLOOKUP($A482,[2]ESTEJEFGASAPL.RPT!$A$1:$J$553,10,FALSE)</f>
        <v>208148.8</v>
      </c>
    </row>
    <row r="483" spans="1:12" ht="15" x14ac:dyDescent="0.25">
      <c r="A483" s="1" t="str">
        <f t="shared" si="7"/>
        <v>C92015000</v>
      </c>
      <c r="B483" s="8" t="s">
        <v>9</v>
      </c>
      <c r="C483" s="8" t="s">
        <v>10</v>
      </c>
      <c r="D483" s="8" t="s">
        <v>192</v>
      </c>
      <c r="E483" s="8" t="s">
        <v>24</v>
      </c>
      <c r="F483" s="9">
        <f>VLOOKUP(A483,[1]ESTEJEFGASAPL.RPT!$A$1:$H$531,6,FALSE)</f>
        <v>0</v>
      </c>
      <c r="G483" s="9" t="str">
        <f>VLOOKUP(A483,[1]ESTEJEFGASAPL.RPT!$A$1:$H$531,7,FALSE)</f>
        <v>9</v>
      </c>
      <c r="H483" s="9" t="str">
        <f>VLOOKUP(A483,[1]ESTEJEFGASAPL.RPT!$A$1:$H$531,8,FALSE)</f>
        <v>1</v>
      </c>
      <c r="I483" s="10">
        <f>VLOOKUP(A483,[2]ESTEJEFGASAPL.RPT!$A$1:$J$553,7,FALSE)</f>
        <v>100000</v>
      </c>
      <c r="J483" s="10">
        <f>VLOOKUP($A483,[2]ESTEJEFGASAPL.RPT!$A$1:$J$553,8,FALSE)</f>
        <v>0</v>
      </c>
      <c r="K483" s="10">
        <f>VLOOKUP($A483,[2]ESTEJEFGASAPL.RPT!$A$1:$J$553,9,FALSE)</f>
        <v>100000</v>
      </c>
      <c r="L483" s="10">
        <f>VLOOKUP($A483,[2]ESTEJEFGASAPL.RPT!$A$1:$J$553,10,FALSE)</f>
        <v>134186.82</v>
      </c>
    </row>
    <row r="484" spans="1:12" ht="15" x14ac:dyDescent="0.25">
      <c r="A484" s="1" t="str">
        <f t="shared" si="7"/>
        <v>C92015200</v>
      </c>
      <c r="B484" s="8" t="s">
        <v>9</v>
      </c>
      <c r="C484" s="8" t="s">
        <v>10</v>
      </c>
      <c r="D484" s="8" t="s">
        <v>235</v>
      </c>
      <c r="E484" s="8" t="s">
        <v>25</v>
      </c>
      <c r="F484" s="9">
        <f>VLOOKUP(A484,[1]ESTEJEFGASAPL.RPT!$A$1:$H$531,6,FALSE)</f>
        <v>0</v>
      </c>
      <c r="G484" s="9" t="str">
        <f>VLOOKUP(A484,[1]ESTEJEFGASAPL.RPT!$A$1:$H$531,7,FALSE)</f>
        <v>9</v>
      </c>
      <c r="H484" s="9" t="str">
        <f>VLOOKUP(A484,[1]ESTEJEFGASAPL.RPT!$A$1:$H$531,8,FALSE)</f>
        <v>1</v>
      </c>
      <c r="I484" s="10">
        <f>VLOOKUP(A484,[2]ESTEJEFGASAPL.RPT!$A$1:$J$553,7,FALSE)</f>
        <v>25000</v>
      </c>
      <c r="J484" s="10">
        <f>VLOOKUP($A484,[2]ESTEJEFGASAPL.RPT!$A$1:$J$553,8,FALSE)</f>
        <v>0</v>
      </c>
      <c r="K484" s="10">
        <f>VLOOKUP($A484,[2]ESTEJEFGASAPL.RPT!$A$1:$J$553,9,FALSE)</f>
        <v>25000</v>
      </c>
      <c r="L484" s="10">
        <f>VLOOKUP($A484,[2]ESTEJEFGASAPL.RPT!$A$1:$J$553,10,FALSE)</f>
        <v>40908.589999999997</v>
      </c>
    </row>
    <row r="485" spans="1:12" ht="15" x14ac:dyDescent="0.25">
      <c r="A485" s="1" t="str">
        <f t="shared" si="7"/>
        <v>C92016000</v>
      </c>
      <c r="B485" s="8" t="s">
        <v>9</v>
      </c>
      <c r="C485" s="8" t="s">
        <v>10</v>
      </c>
      <c r="D485" s="8" t="s">
        <v>190</v>
      </c>
      <c r="E485" s="8" t="s">
        <v>27</v>
      </c>
      <c r="F485" s="9">
        <f>VLOOKUP(A485,[1]ESTEJEFGASAPL.RPT!$A$1:$H$531,6,FALSE)</f>
        <v>0</v>
      </c>
      <c r="G485" s="9" t="str">
        <f>VLOOKUP(A485,[1]ESTEJEFGASAPL.RPT!$A$1:$H$531,7,FALSE)</f>
        <v>9</v>
      </c>
      <c r="H485" s="9" t="str">
        <f>VLOOKUP(A485,[1]ESTEJEFGASAPL.RPT!$A$1:$H$531,8,FALSE)</f>
        <v>1</v>
      </c>
      <c r="I485" s="10">
        <f>VLOOKUP(A485,[2]ESTEJEFGASAPL.RPT!$A$1:$J$553,7,FALSE)</f>
        <v>430000</v>
      </c>
      <c r="J485" s="10">
        <f>VLOOKUP($A485,[2]ESTEJEFGASAPL.RPT!$A$1:$J$553,8,FALSE)</f>
        <v>0</v>
      </c>
      <c r="K485" s="10">
        <f>VLOOKUP($A485,[2]ESTEJEFGASAPL.RPT!$A$1:$J$553,9,FALSE)</f>
        <v>430000</v>
      </c>
      <c r="L485" s="10">
        <f>VLOOKUP($A485,[2]ESTEJEFGASAPL.RPT!$A$1:$J$553,10,FALSE)</f>
        <v>271345.58</v>
      </c>
    </row>
    <row r="486" spans="1:12" ht="15" x14ac:dyDescent="0.25">
      <c r="A486" s="1" t="str">
        <f t="shared" si="7"/>
        <v>C92016200</v>
      </c>
      <c r="B486" s="8" t="s">
        <v>9</v>
      </c>
      <c r="C486" s="8" t="s">
        <v>10</v>
      </c>
      <c r="D486" s="8" t="s">
        <v>189</v>
      </c>
      <c r="E486" s="8" t="s">
        <v>28</v>
      </c>
      <c r="F486" s="9">
        <f>VLOOKUP(A486,[1]ESTEJEFGASAPL.RPT!$A$1:$H$531,6,FALSE)</f>
        <v>0</v>
      </c>
      <c r="G486" s="9" t="str">
        <f>VLOOKUP(A486,[1]ESTEJEFGASAPL.RPT!$A$1:$H$531,7,FALSE)</f>
        <v>9</v>
      </c>
      <c r="H486" s="9" t="str">
        <f>VLOOKUP(A486,[1]ESTEJEFGASAPL.RPT!$A$1:$H$531,8,FALSE)</f>
        <v>1</v>
      </c>
      <c r="I486" s="10">
        <f>VLOOKUP(A486,[2]ESTEJEFGASAPL.RPT!$A$1:$J$553,7,FALSE)</f>
        <v>3000</v>
      </c>
      <c r="J486" s="10">
        <f>VLOOKUP($A486,[2]ESTEJEFGASAPL.RPT!$A$1:$J$553,8,FALSE)</f>
        <v>0</v>
      </c>
      <c r="K486" s="10">
        <f>VLOOKUP($A486,[2]ESTEJEFGASAPL.RPT!$A$1:$J$553,9,FALSE)</f>
        <v>3000</v>
      </c>
      <c r="L486" s="10">
        <f>VLOOKUP($A486,[2]ESTEJEFGASAPL.RPT!$A$1:$J$553,10,FALSE)</f>
        <v>6153.51</v>
      </c>
    </row>
    <row r="487" spans="1:12" ht="15" x14ac:dyDescent="0.25">
      <c r="A487" s="1" t="str">
        <f t="shared" si="7"/>
        <v>C92016204</v>
      </c>
      <c r="B487" s="8" t="s">
        <v>9</v>
      </c>
      <c r="C487" s="8" t="s">
        <v>10</v>
      </c>
      <c r="D487" s="8" t="s">
        <v>188</v>
      </c>
      <c r="E487" s="8" t="s">
        <v>29</v>
      </c>
      <c r="F487" s="9">
        <f>VLOOKUP(A487,[1]ESTEJEFGASAPL.RPT!$A$1:$H$531,6,FALSE)</f>
        <v>0</v>
      </c>
      <c r="G487" s="9" t="str">
        <f>VLOOKUP(A487,[1]ESTEJEFGASAPL.RPT!$A$1:$H$531,7,FALSE)</f>
        <v>9</v>
      </c>
      <c r="H487" s="9" t="str">
        <f>VLOOKUP(A487,[1]ESTEJEFGASAPL.RPT!$A$1:$H$531,8,FALSE)</f>
        <v>1</v>
      </c>
      <c r="I487" s="10">
        <f>VLOOKUP(A487,[2]ESTEJEFGASAPL.RPT!$A$1:$J$553,7,FALSE)</f>
        <v>15000</v>
      </c>
      <c r="J487" s="10">
        <f>VLOOKUP($A487,[2]ESTEJEFGASAPL.RPT!$A$1:$J$553,8,FALSE)</f>
        <v>0</v>
      </c>
      <c r="K487" s="10">
        <f>VLOOKUP($A487,[2]ESTEJEFGASAPL.RPT!$A$1:$J$553,9,FALSE)</f>
        <v>15000</v>
      </c>
      <c r="L487" s="10">
        <f>VLOOKUP($A487,[2]ESTEJEFGASAPL.RPT!$A$1:$J$553,10,FALSE)</f>
        <v>8635.27</v>
      </c>
    </row>
    <row r="488" spans="1:12" ht="15" x14ac:dyDescent="0.25">
      <c r="A488" s="1" t="str">
        <f t="shared" si="7"/>
        <v>C92016205</v>
      </c>
      <c r="B488" s="8" t="s">
        <v>9</v>
      </c>
      <c r="C488" s="8" t="s">
        <v>10</v>
      </c>
      <c r="D488" s="8" t="s">
        <v>187</v>
      </c>
      <c r="E488" s="8" t="s">
        <v>30</v>
      </c>
      <c r="F488" s="9">
        <f>VLOOKUP(A488,[1]ESTEJEFGASAPL.RPT!$A$1:$H$531,6,FALSE)</f>
        <v>0</v>
      </c>
      <c r="G488" s="9" t="str">
        <f>VLOOKUP(A488,[1]ESTEJEFGASAPL.RPT!$A$1:$H$531,7,FALSE)</f>
        <v>9</v>
      </c>
      <c r="H488" s="9" t="str">
        <f>VLOOKUP(A488,[1]ESTEJEFGASAPL.RPT!$A$1:$H$531,8,FALSE)</f>
        <v>1</v>
      </c>
      <c r="I488" s="10">
        <f>VLOOKUP(A488,[2]ESTEJEFGASAPL.RPT!$A$1:$J$553,7,FALSE)</f>
        <v>6000</v>
      </c>
      <c r="J488" s="10">
        <f>VLOOKUP($A488,[2]ESTEJEFGASAPL.RPT!$A$1:$J$553,8,FALSE)</f>
        <v>0</v>
      </c>
      <c r="K488" s="10">
        <f>VLOOKUP($A488,[2]ESTEJEFGASAPL.RPT!$A$1:$J$553,9,FALSE)</f>
        <v>6000</v>
      </c>
      <c r="L488" s="10">
        <f>VLOOKUP($A488,[2]ESTEJEFGASAPL.RPT!$A$1:$J$553,10,FALSE)</f>
        <v>2867.54</v>
      </c>
    </row>
    <row r="489" spans="1:12" ht="15" x14ac:dyDescent="0.25">
      <c r="A489" s="1" t="str">
        <f t="shared" si="7"/>
        <v>C92016209</v>
      </c>
      <c r="B489" s="8" t="s">
        <v>9</v>
      </c>
      <c r="C489" s="8" t="s">
        <v>10</v>
      </c>
      <c r="D489" s="8" t="s">
        <v>186</v>
      </c>
      <c r="E489" s="8" t="s">
        <v>31</v>
      </c>
      <c r="F489" s="9">
        <f>VLOOKUP(A489,[1]ESTEJEFGASAPL.RPT!$A$1:$H$531,6,FALSE)</f>
        <v>0</v>
      </c>
      <c r="G489" s="9" t="str">
        <f>VLOOKUP(A489,[1]ESTEJEFGASAPL.RPT!$A$1:$H$531,7,FALSE)</f>
        <v>9</v>
      </c>
      <c r="H489" s="9" t="str">
        <f>VLOOKUP(A489,[1]ESTEJEFGASAPL.RPT!$A$1:$H$531,8,FALSE)</f>
        <v>1</v>
      </c>
      <c r="I489" s="10">
        <f>VLOOKUP(A489,[2]ESTEJEFGASAPL.RPT!$A$1:$J$553,7,FALSE)</f>
        <v>3600</v>
      </c>
      <c r="J489" s="10">
        <f>VLOOKUP($A489,[2]ESTEJEFGASAPL.RPT!$A$1:$J$553,8,FALSE)</f>
        <v>0</v>
      </c>
      <c r="K489" s="10">
        <f>VLOOKUP($A489,[2]ESTEJEFGASAPL.RPT!$A$1:$J$553,9,FALSE)</f>
        <v>3600</v>
      </c>
      <c r="L489" s="10">
        <f>VLOOKUP($A489,[2]ESTEJEFGASAPL.RPT!$A$1:$J$553,10,FALSE)</f>
        <v>1092.93</v>
      </c>
    </row>
    <row r="490" spans="1:12" ht="15" x14ac:dyDescent="0.25">
      <c r="A490" s="1" t="str">
        <f t="shared" si="7"/>
        <v>C92020600</v>
      </c>
      <c r="B490" s="8" t="s">
        <v>9</v>
      </c>
      <c r="C490" s="8" t="s">
        <v>10</v>
      </c>
      <c r="D490" s="8" t="s">
        <v>234</v>
      </c>
      <c r="E490" s="8" t="s">
        <v>34</v>
      </c>
      <c r="F490" s="9" t="str">
        <f>VLOOKUP(A490,[1]ESTEJEFGASAPL.RPT!$A$1:$H$531,6,FALSE)</f>
        <v>C</v>
      </c>
      <c r="G490" s="9" t="str">
        <f>VLOOKUP(A490,[1]ESTEJEFGASAPL.RPT!$A$1:$H$531,7,FALSE)</f>
        <v>920</v>
      </c>
      <c r="H490" s="9" t="str">
        <f>VLOOKUP(A490,[1]ESTEJEFGASAPL.RPT!$A$1:$H$531,8,FALSE)</f>
        <v>206</v>
      </c>
      <c r="I490" s="10">
        <f>VLOOKUP(A490,[2]ESTEJEFGASAPL.RPT!$A$1:$J$553,7,FALSE)</f>
        <v>8000</v>
      </c>
      <c r="J490" s="10">
        <f>VLOOKUP($A490,[2]ESTEJEFGASAPL.RPT!$A$1:$J$553,8,FALSE)</f>
        <v>-2500</v>
      </c>
      <c r="K490" s="10">
        <f>VLOOKUP($A490,[2]ESTEJEFGASAPL.RPT!$A$1:$J$553,9,FALSE)</f>
        <v>5500</v>
      </c>
      <c r="L490" s="10">
        <f>VLOOKUP($A490,[2]ESTEJEFGASAPL.RPT!$A$1:$J$553,10,FALSE)</f>
        <v>3005.4</v>
      </c>
    </row>
    <row r="491" spans="1:12" ht="15" x14ac:dyDescent="0.25">
      <c r="A491" s="1" t="str">
        <f t="shared" si="7"/>
        <v>C92021200</v>
      </c>
      <c r="B491" s="8" t="s">
        <v>9</v>
      </c>
      <c r="C491" s="8" t="s">
        <v>10</v>
      </c>
      <c r="D491" s="8" t="s">
        <v>233</v>
      </c>
      <c r="E491" s="8" t="s">
        <v>35</v>
      </c>
      <c r="F491" s="9" t="str">
        <f>VLOOKUP(A491,[1]ESTEJEFGASAPL.RPT!$A$1:$H$531,6,FALSE)</f>
        <v>C</v>
      </c>
      <c r="G491" s="9" t="str">
        <f>VLOOKUP(A491,[1]ESTEJEFGASAPL.RPT!$A$1:$H$531,7,FALSE)</f>
        <v>920</v>
      </c>
      <c r="H491" s="9" t="str">
        <f>VLOOKUP(A491,[1]ESTEJEFGASAPL.RPT!$A$1:$H$531,8,FALSE)</f>
        <v>212</v>
      </c>
      <c r="I491" s="10">
        <f>VLOOKUP(A491,[2]ESTEJEFGASAPL.RPT!$A$1:$J$553,7,FALSE)</f>
        <v>4000</v>
      </c>
      <c r="J491" s="10">
        <f>VLOOKUP($A491,[2]ESTEJEFGASAPL.RPT!$A$1:$J$553,8,FALSE)</f>
        <v>0</v>
      </c>
      <c r="K491" s="10">
        <f>VLOOKUP($A491,[2]ESTEJEFGASAPL.RPT!$A$1:$J$553,9,FALSE)</f>
        <v>4000</v>
      </c>
      <c r="L491" s="10">
        <f>VLOOKUP($A491,[2]ESTEJEFGASAPL.RPT!$A$1:$J$553,10,FALSE)</f>
        <v>390.79</v>
      </c>
    </row>
    <row r="492" spans="1:12" ht="15" x14ac:dyDescent="0.25">
      <c r="A492" s="1" t="str">
        <f t="shared" si="7"/>
        <v>C92022000</v>
      </c>
      <c r="B492" s="8" t="s">
        <v>9</v>
      </c>
      <c r="C492" s="8" t="s">
        <v>10</v>
      </c>
      <c r="D492" s="8" t="s">
        <v>232</v>
      </c>
      <c r="E492" s="8" t="s">
        <v>160</v>
      </c>
      <c r="F492" s="9" t="str">
        <f>VLOOKUP(A492,[1]ESTEJEFGASAPL.RPT!$A$1:$H$531,6,FALSE)</f>
        <v>C</v>
      </c>
      <c r="G492" s="9" t="str">
        <f>VLOOKUP(A492,[1]ESTEJEFGASAPL.RPT!$A$1:$H$531,7,FALSE)</f>
        <v>920</v>
      </c>
      <c r="H492" s="9" t="str">
        <f>VLOOKUP(A492,[1]ESTEJEFGASAPL.RPT!$A$1:$H$531,8,FALSE)</f>
        <v>220</v>
      </c>
      <c r="I492" s="10">
        <f>VLOOKUP(A492,[2]ESTEJEFGASAPL.RPT!$A$1:$J$553,7,FALSE)</f>
        <v>35000</v>
      </c>
      <c r="J492" s="10">
        <f>VLOOKUP($A492,[2]ESTEJEFGASAPL.RPT!$A$1:$J$553,8,FALSE)</f>
        <v>0</v>
      </c>
      <c r="K492" s="10">
        <f>VLOOKUP($A492,[2]ESTEJEFGASAPL.RPT!$A$1:$J$553,9,FALSE)</f>
        <v>35000</v>
      </c>
      <c r="L492" s="10">
        <f>VLOOKUP($A492,[2]ESTEJEFGASAPL.RPT!$A$1:$J$553,10,FALSE)</f>
        <v>13074.55</v>
      </c>
    </row>
    <row r="493" spans="1:12" ht="15" x14ac:dyDescent="0.25">
      <c r="A493" s="1" t="str">
        <f t="shared" si="7"/>
        <v>C92022100</v>
      </c>
      <c r="B493" s="8" t="s">
        <v>9</v>
      </c>
      <c r="C493" s="8" t="s">
        <v>10</v>
      </c>
      <c r="D493" s="8" t="s">
        <v>231</v>
      </c>
      <c r="E493" s="8" t="s">
        <v>38</v>
      </c>
      <c r="F493" s="9" t="str">
        <f>VLOOKUP(A493,[1]ESTEJEFGASAPL.RPT!$A$1:$H$531,6,FALSE)</f>
        <v>C</v>
      </c>
      <c r="G493" s="9" t="str">
        <f>VLOOKUP(A493,[1]ESTEJEFGASAPL.RPT!$A$1:$H$531,7,FALSE)</f>
        <v>920</v>
      </c>
      <c r="H493" s="9" t="str">
        <f>VLOOKUP(A493,[1]ESTEJEFGASAPL.RPT!$A$1:$H$531,8,FALSE)</f>
        <v>221</v>
      </c>
      <c r="I493" s="10">
        <f>VLOOKUP(A493,[2]ESTEJEFGASAPL.RPT!$A$1:$J$553,7,FALSE)</f>
        <v>100000</v>
      </c>
      <c r="J493" s="10">
        <f>VLOOKUP($A493,[2]ESTEJEFGASAPL.RPT!$A$1:$J$553,8,FALSE)</f>
        <v>-50000</v>
      </c>
      <c r="K493" s="10">
        <f>VLOOKUP($A493,[2]ESTEJEFGASAPL.RPT!$A$1:$J$553,9,FALSE)</f>
        <v>50000</v>
      </c>
      <c r="L493" s="10">
        <f>VLOOKUP($A493,[2]ESTEJEFGASAPL.RPT!$A$1:$J$553,10,FALSE)</f>
        <v>0</v>
      </c>
    </row>
    <row r="494" spans="1:12" ht="15" x14ac:dyDescent="0.25">
      <c r="A494" s="1" t="str">
        <f t="shared" si="7"/>
        <v>C92022101</v>
      </c>
      <c r="B494" s="8" t="s">
        <v>9</v>
      </c>
      <c r="C494" s="8" t="s">
        <v>10</v>
      </c>
      <c r="D494" s="8" t="s">
        <v>230</v>
      </c>
      <c r="E494" s="8" t="s">
        <v>133</v>
      </c>
      <c r="F494" s="9" t="str">
        <f>VLOOKUP(A494,[1]ESTEJEFGASAPL.RPT!$A$1:$H$531,6,FALSE)</f>
        <v>C</v>
      </c>
      <c r="G494" s="9" t="str">
        <f>VLOOKUP(A494,[1]ESTEJEFGASAPL.RPT!$A$1:$H$531,7,FALSE)</f>
        <v>920</v>
      </c>
      <c r="H494" s="9" t="str">
        <f>VLOOKUP(A494,[1]ESTEJEFGASAPL.RPT!$A$1:$H$531,8,FALSE)</f>
        <v>221</v>
      </c>
      <c r="I494" s="10">
        <f>VLOOKUP(A494,[2]ESTEJEFGASAPL.RPT!$A$1:$J$553,7,FALSE)</f>
        <v>10000</v>
      </c>
      <c r="J494" s="10">
        <f>VLOOKUP($A494,[2]ESTEJEFGASAPL.RPT!$A$1:$J$553,8,FALSE)</f>
        <v>0</v>
      </c>
      <c r="K494" s="10">
        <f>VLOOKUP($A494,[2]ESTEJEFGASAPL.RPT!$A$1:$J$553,9,FALSE)</f>
        <v>10000</v>
      </c>
      <c r="L494" s="10">
        <f>VLOOKUP($A494,[2]ESTEJEFGASAPL.RPT!$A$1:$J$553,10,FALSE)</f>
        <v>2820.33</v>
      </c>
    </row>
    <row r="495" spans="1:12" ht="15" x14ac:dyDescent="0.25">
      <c r="A495" s="1" t="str">
        <f t="shared" si="7"/>
        <v>C92022110</v>
      </c>
      <c r="B495" s="8" t="s">
        <v>9</v>
      </c>
      <c r="C495" s="11" t="s">
        <v>10</v>
      </c>
      <c r="D495" s="11" t="s">
        <v>229</v>
      </c>
      <c r="E495" s="11" t="s">
        <v>161</v>
      </c>
      <c r="F495" s="9" t="str">
        <f>VLOOKUP(A495,[1]ESTEJEFGASAPL.RPT!$A$1:$H$531,6,FALSE)</f>
        <v>C</v>
      </c>
      <c r="G495" s="9" t="str">
        <f>VLOOKUP(A495,[1]ESTEJEFGASAPL.RPT!$A$1:$H$531,7,FALSE)</f>
        <v>920</v>
      </c>
      <c r="H495" s="9" t="str">
        <f>VLOOKUP(A495,[1]ESTEJEFGASAPL.RPT!$A$1:$H$531,8,FALSE)</f>
        <v>221</v>
      </c>
      <c r="I495" s="10">
        <f>VLOOKUP(A495,[2]ESTEJEFGASAPL.RPT!$A$1:$J$553,7,FALSE)</f>
        <v>10000</v>
      </c>
      <c r="J495" s="10">
        <f>VLOOKUP($A495,[2]ESTEJEFGASAPL.RPT!$A$1:$J$553,8,FALSE)</f>
        <v>-9990</v>
      </c>
      <c r="K495" s="10">
        <f>VLOOKUP($A495,[2]ESTEJEFGASAPL.RPT!$A$1:$J$553,9,FALSE)</f>
        <v>10</v>
      </c>
      <c r="L495" s="10">
        <f>VLOOKUP($A495,[2]ESTEJEFGASAPL.RPT!$A$1:$J$553,10,FALSE)</f>
        <v>0</v>
      </c>
    </row>
    <row r="496" spans="1:12" ht="15" x14ac:dyDescent="0.25">
      <c r="A496" s="1" t="str">
        <f t="shared" si="7"/>
        <v>C92022200</v>
      </c>
      <c r="B496" s="11" t="s">
        <v>9</v>
      </c>
      <c r="C496" s="11" t="s">
        <v>10</v>
      </c>
      <c r="D496" s="11" t="s">
        <v>228</v>
      </c>
      <c r="E496" s="11" t="s">
        <v>44</v>
      </c>
      <c r="F496" s="9" t="str">
        <f>VLOOKUP(A496,[1]ESTEJEFGASAPL.RPT!$A$1:$H$531,6,FALSE)</f>
        <v>C</v>
      </c>
      <c r="G496" s="9" t="str">
        <f>VLOOKUP(A496,[1]ESTEJEFGASAPL.RPT!$A$1:$H$531,7,FALSE)</f>
        <v>920</v>
      </c>
      <c r="H496" s="9" t="str">
        <f>VLOOKUP(A496,[1]ESTEJEFGASAPL.RPT!$A$1:$H$531,8,FALSE)</f>
        <v>222</v>
      </c>
      <c r="I496" s="10">
        <f>VLOOKUP(A496,[2]ESTEJEFGASAPL.RPT!$A$1:$J$553,7,FALSE)</f>
        <v>24000</v>
      </c>
      <c r="J496" s="10">
        <f>VLOOKUP($A496,[2]ESTEJEFGASAPL.RPT!$A$1:$J$553,8,FALSE)</f>
        <v>-3000</v>
      </c>
      <c r="K496" s="10">
        <f>VLOOKUP($A496,[2]ESTEJEFGASAPL.RPT!$A$1:$J$553,9,FALSE)</f>
        <v>21000</v>
      </c>
      <c r="L496" s="10">
        <f>VLOOKUP($A496,[2]ESTEJEFGASAPL.RPT!$A$1:$J$553,10,FALSE)</f>
        <v>8827.26</v>
      </c>
    </row>
    <row r="497" spans="1:12" ht="15" x14ac:dyDescent="0.25">
      <c r="A497" s="1" t="str">
        <f t="shared" si="7"/>
        <v>C92022201</v>
      </c>
      <c r="B497" s="11" t="s">
        <v>9</v>
      </c>
      <c r="C497" s="11" t="s">
        <v>10</v>
      </c>
      <c r="D497" s="11" t="s">
        <v>227</v>
      </c>
      <c r="E497" s="11" t="s">
        <v>45</v>
      </c>
      <c r="F497" s="9" t="str">
        <f>VLOOKUP(A497,[1]ESTEJEFGASAPL.RPT!$A$1:$H$531,6,FALSE)</f>
        <v>C</v>
      </c>
      <c r="G497" s="9" t="str">
        <f>VLOOKUP(A497,[1]ESTEJEFGASAPL.RPT!$A$1:$H$531,7,FALSE)</f>
        <v>920</v>
      </c>
      <c r="H497" s="9" t="str">
        <f>VLOOKUP(A497,[1]ESTEJEFGASAPL.RPT!$A$1:$H$531,8,FALSE)</f>
        <v>222</v>
      </c>
      <c r="I497" s="10">
        <f>VLOOKUP(A497,[2]ESTEJEFGASAPL.RPT!$A$1:$J$553,7,FALSE)</f>
        <v>30000</v>
      </c>
      <c r="J497" s="10">
        <f>VLOOKUP($A497,[2]ESTEJEFGASAPL.RPT!$A$1:$J$553,8,FALSE)</f>
        <v>0</v>
      </c>
      <c r="K497" s="10">
        <f>VLOOKUP($A497,[2]ESTEJEFGASAPL.RPT!$A$1:$J$553,9,FALSE)</f>
        <v>30000</v>
      </c>
      <c r="L497" s="10">
        <f>VLOOKUP($A497,[2]ESTEJEFGASAPL.RPT!$A$1:$J$553,10,FALSE)</f>
        <v>29269.15</v>
      </c>
    </row>
    <row r="498" spans="1:12" ht="15" x14ac:dyDescent="0.25">
      <c r="A498" s="1" t="str">
        <f t="shared" si="7"/>
        <v>C92022400</v>
      </c>
      <c r="B498" s="11" t="s">
        <v>9</v>
      </c>
      <c r="C498" s="11" t="s">
        <v>10</v>
      </c>
      <c r="D498" s="11" t="s">
        <v>226</v>
      </c>
      <c r="E498" s="11" t="s">
        <v>162</v>
      </c>
      <c r="F498" s="9" t="str">
        <f>VLOOKUP(A498,[1]ESTEJEFGASAPL.RPT!$A$1:$H$531,6,FALSE)</f>
        <v>C</v>
      </c>
      <c r="G498" s="9" t="str">
        <f>VLOOKUP(A498,[1]ESTEJEFGASAPL.RPT!$A$1:$H$531,7,FALSE)</f>
        <v>920</v>
      </c>
      <c r="H498" s="9" t="str">
        <f>VLOOKUP(A498,[1]ESTEJEFGASAPL.RPT!$A$1:$H$531,8,FALSE)</f>
        <v>224</v>
      </c>
      <c r="I498" s="10">
        <f>VLOOKUP(A498,[2]ESTEJEFGASAPL.RPT!$A$1:$J$553,7,FALSE)</f>
        <v>90000</v>
      </c>
      <c r="J498" s="10">
        <f>VLOOKUP($A498,[2]ESTEJEFGASAPL.RPT!$A$1:$J$553,8,FALSE)</f>
        <v>17853.939999999999</v>
      </c>
      <c r="K498" s="10">
        <f>VLOOKUP($A498,[2]ESTEJEFGASAPL.RPT!$A$1:$J$553,9,FALSE)</f>
        <v>107853.94</v>
      </c>
      <c r="L498" s="10">
        <f>VLOOKUP($A498,[2]ESTEJEFGASAPL.RPT!$A$1:$J$553,10,FALSE)</f>
        <v>50824.3</v>
      </c>
    </row>
    <row r="499" spans="1:12" ht="15" x14ac:dyDescent="0.25">
      <c r="A499" s="1" t="str">
        <f t="shared" si="7"/>
        <v>C92022403</v>
      </c>
      <c r="B499" s="11" t="s">
        <v>9</v>
      </c>
      <c r="C499" s="11" t="s">
        <v>10</v>
      </c>
      <c r="D499" s="11" t="s">
        <v>225</v>
      </c>
      <c r="E499" s="11" t="s">
        <v>163</v>
      </c>
      <c r="F499" s="9" t="str">
        <f>VLOOKUP(A499,[1]ESTEJEFGASAPL.RPT!$A$1:$H$531,6,FALSE)</f>
        <v>C</v>
      </c>
      <c r="G499" s="9" t="str">
        <f>VLOOKUP(A499,[1]ESTEJEFGASAPL.RPT!$A$1:$H$531,7,FALSE)</f>
        <v>920</v>
      </c>
      <c r="H499" s="9" t="str">
        <f>VLOOKUP(A499,[1]ESTEJEFGASAPL.RPT!$A$1:$H$531,8,FALSE)</f>
        <v>224</v>
      </c>
      <c r="I499" s="10">
        <f>VLOOKUP(A499,[2]ESTEJEFGASAPL.RPT!$A$1:$J$553,7,FALSE)</f>
        <v>51750</v>
      </c>
      <c r="J499" s="10">
        <f>VLOOKUP($A499,[2]ESTEJEFGASAPL.RPT!$A$1:$J$553,8,FALSE)</f>
        <v>42392.19</v>
      </c>
      <c r="K499" s="10">
        <f>VLOOKUP($A499,[2]ESTEJEFGASAPL.RPT!$A$1:$J$553,9,FALSE)</f>
        <v>94142.19</v>
      </c>
      <c r="L499" s="10">
        <f>VLOOKUP($A499,[2]ESTEJEFGASAPL.RPT!$A$1:$J$553,10,FALSE)</f>
        <v>82849.69</v>
      </c>
    </row>
    <row r="500" spans="1:12" ht="15" x14ac:dyDescent="0.25">
      <c r="A500" s="1" t="str">
        <f t="shared" si="7"/>
        <v>C92022404</v>
      </c>
      <c r="B500" s="11" t="s">
        <v>9</v>
      </c>
      <c r="C500" s="11" t="s">
        <v>10</v>
      </c>
      <c r="D500" s="11" t="s">
        <v>224</v>
      </c>
      <c r="E500" s="11" t="s">
        <v>164</v>
      </c>
      <c r="F500" s="9" t="str">
        <f>VLOOKUP(A500,[1]ESTEJEFGASAPL.RPT!$A$1:$H$531,6,FALSE)</f>
        <v>C</v>
      </c>
      <c r="G500" s="9" t="str">
        <f>VLOOKUP(A500,[1]ESTEJEFGASAPL.RPT!$A$1:$H$531,7,FALSE)</f>
        <v>920</v>
      </c>
      <c r="H500" s="9" t="str">
        <f>VLOOKUP(A500,[1]ESTEJEFGASAPL.RPT!$A$1:$H$531,8,FALSE)</f>
        <v>224</v>
      </c>
      <c r="I500" s="10">
        <f>VLOOKUP(A500,[2]ESTEJEFGASAPL.RPT!$A$1:$J$553,7,FALSE)</f>
        <v>20000</v>
      </c>
      <c r="J500" s="10">
        <f>VLOOKUP($A500,[2]ESTEJEFGASAPL.RPT!$A$1:$J$553,8,FALSE)</f>
        <v>10921.85</v>
      </c>
      <c r="K500" s="10">
        <f>VLOOKUP($A500,[2]ESTEJEFGASAPL.RPT!$A$1:$J$553,9,FALSE)</f>
        <v>30921.85</v>
      </c>
      <c r="L500" s="10">
        <f>VLOOKUP($A500,[2]ESTEJEFGASAPL.RPT!$A$1:$J$553,10,FALSE)</f>
        <v>27564.7</v>
      </c>
    </row>
    <row r="501" spans="1:12" ht="15" x14ac:dyDescent="0.25">
      <c r="A501" s="1" t="str">
        <f t="shared" si="7"/>
        <v>C92022603</v>
      </c>
      <c r="B501" s="11" t="s">
        <v>9</v>
      </c>
      <c r="C501" s="11" t="s">
        <v>10</v>
      </c>
      <c r="D501" s="11" t="s">
        <v>223</v>
      </c>
      <c r="E501" s="11" t="s">
        <v>165</v>
      </c>
      <c r="F501" s="9" t="str">
        <f>VLOOKUP(A501,[1]ESTEJEFGASAPL.RPT!$A$1:$H$531,6,FALSE)</f>
        <v>C</v>
      </c>
      <c r="G501" s="9" t="str">
        <f>VLOOKUP(A501,[1]ESTEJEFGASAPL.RPT!$A$1:$H$531,7,FALSE)</f>
        <v>920</v>
      </c>
      <c r="H501" s="9" t="str">
        <f>VLOOKUP(A501,[1]ESTEJEFGASAPL.RPT!$A$1:$H$531,8,FALSE)</f>
        <v>226</v>
      </c>
      <c r="I501" s="10">
        <f>VLOOKUP(A501,[2]ESTEJEFGASAPL.RPT!$A$1:$J$553,7,FALSE)</f>
        <v>35000</v>
      </c>
      <c r="J501" s="10">
        <f>VLOOKUP($A501,[2]ESTEJEFGASAPL.RPT!$A$1:$J$553,8,FALSE)</f>
        <v>-7104.93</v>
      </c>
      <c r="K501" s="10">
        <f>VLOOKUP($A501,[2]ESTEJEFGASAPL.RPT!$A$1:$J$553,9,FALSE)</f>
        <v>27895.07</v>
      </c>
      <c r="L501" s="10">
        <f>VLOOKUP($A501,[2]ESTEJEFGASAPL.RPT!$A$1:$J$553,10,FALSE)</f>
        <v>12883.87</v>
      </c>
    </row>
    <row r="502" spans="1:12" ht="15" x14ac:dyDescent="0.25">
      <c r="A502" s="1" t="str">
        <f t="shared" si="7"/>
        <v>C92022604</v>
      </c>
      <c r="B502" s="11" t="s">
        <v>9</v>
      </c>
      <c r="C502" s="11" t="s">
        <v>10</v>
      </c>
      <c r="D502" s="11" t="s">
        <v>222</v>
      </c>
      <c r="E502" s="11" t="s">
        <v>166</v>
      </c>
      <c r="F502" s="9" t="str">
        <f>VLOOKUP(A502,[1]ESTEJEFGASAPL.RPT!$A$1:$H$531,6,FALSE)</f>
        <v>C</v>
      </c>
      <c r="G502" s="9" t="str">
        <f>VLOOKUP(A502,[1]ESTEJEFGASAPL.RPT!$A$1:$H$531,7,FALSE)</f>
        <v>920</v>
      </c>
      <c r="H502" s="9" t="str">
        <f>VLOOKUP(A502,[1]ESTEJEFGASAPL.RPT!$A$1:$H$531,8,FALSE)</f>
        <v>226</v>
      </c>
      <c r="I502" s="10">
        <f>VLOOKUP(A502,[2]ESTEJEFGASAPL.RPT!$A$1:$J$553,7,FALSE)</f>
        <v>100000</v>
      </c>
      <c r="J502" s="10">
        <f>VLOOKUP($A502,[2]ESTEJEFGASAPL.RPT!$A$1:$J$553,8,FALSE)</f>
        <v>-50000</v>
      </c>
      <c r="K502" s="10">
        <f>VLOOKUP($A502,[2]ESTEJEFGASAPL.RPT!$A$1:$J$553,9,FALSE)</f>
        <v>50000</v>
      </c>
      <c r="L502" s="10">
        <f>VLOOKUP($A502,[2]ESTEJEFGASAPL.RPT!$A$1:$J$553,10,FALSE)</f>
        <v>19203</v>
      </c>
    </row>
    <row r="503" spans="1:12" ht="15" x14ac:dyDescent="0.25">
      <c r="A503" s="1" t="str">
        <f t="shared" si="7"/>
        <v>C92022627</v>
      </c>
      <c r="B503" s="11" t="s">
        <v>9</v>
      </c>
      <c r="C503" s="11" t="s">
        <v>10</v>
      </c>
      <c r="D503" s="11" t="s">
        <v>221</v>
      </c>
      <c r="E503" s="11" t="s">
        <v>167</v>
      </c>
      <c r="F503" s="9" t="str">
        <f>VLOOKUP(A503,[1]ESTEJEFGASAPL.RPT!$A$1:$H$531,6,FALSE)</f>
        <v>C</v>
      </c>
      <c r="G503" s="9" t="str">
        <f>VLOOKUP(A503,[1]ESTEJEFGASAPL.RPT!$A$1:$H$531,7,FALSE)</f>
        <v>920</v>
      </c>
      <c r="H503" s="9" t="str">
        <f>VLOOKUP(A503,[1]ESTEJEFGASAPL.RPT!$A$1:$H$531,8,FALSE)</f>
        <v>226</v>
      </c>
      <c r="I503" s="10">
        <f>VLOOKUP(A503,[2]ESTEJEFGASAPL.RPT!$A$1:$J$553,7,FALSE)</f>
        <v>50000</v>
      </c>
      <c r="J503" s="10">
        <f>VLOOKUP($A503,[2]ESTEJEFGASAPL.RPT!$A$1:$J$553,8,FALSE)</f>
        <v>-30000</v>
      </c>
      <c r="K503" s="10">
        <f>VLOOKUP($A503,[2]ESTEJEFGASAPL.RPT!$A$1:$J$553,9,FALSE)</f>
        <v>20000</v>
      </c>
      <c r="L503" s="10">
        <f>VLOOKUP($A503,[2]ESTEJEFGASAPL.RPT!$A$1:$J$553,10,FALSE)</f>
        <v>9666.86</v>
      </c>
    </row>
    <row r="504" spans="1:12" ht="15" x14ac:dyDescent="0.25">
      <c r="A504" s="1" t="str">
        <f t="shared" si="7"/>
        <v>C92022690</v>
      </c>
      <c r="B504" s="11" t="s">
        <v>9</v>
      </c>
      <c r="C504" s="11" t="s">
        <v>10</v>
      </c>
      <c r="D504" s="11" t="s">
        <v>205</v>
      </c>
      <c r="E504" s="11" t="s">
        <v>58</v>
      </c>
      <c r="F504" s="9" t="str">
        <f>VLOOKUP(A504,[1]ESTEJEFGASAPL.RPT!$A$1:$H$531,6,FALSE)</f>
        <v>C</v>
      </c>
      <c r="G504" s="9" t="str">
        <f>VLOOKUP(A504,[1]ESTEJEFGASAPL.RPT!$A$1:$H$531,7,FALSE)</f>
        <v>920</v>
      </c>
      <c r="H504" s="9" t="str">
        <f>VLOOKUP(A504,[1]ESTEJEFGASAPL.RPT!$A$1:$H$531,8,FALSE)</f>
        <v>226</v>
      </c>
      <c r="I504" s="10">
        <f>VLOOKUP(A504,[2]ESTEJEFGASAPL.RPT!$A$1:$J$553,7,FALSE)</f>
        <v>11150</v>
      </c>
      <c r="J504" s="10">
        <f>VLOOKUP($A504,[2]ESTEJEFGASAPL.RPT!$A$1:$J$553,8,FALSE)</f>
        <v>0</v>
      </c>
      <c r="K504" s="10">
        <f>VLOOKUP($A504,[2]ESTEJEFGASAPL.RPT!$A$1:$J$553,9,FALSE)</f>
        <v>11150</v>
      </c>
      <c r="L504" s="10">
        <f>VLOOKUP($A504,[2]ESTEJEFGASAPL.RPT!$A$1:$J$553,10,FALSE)</f>
        <v>10996.97</v>
      </c>
    </row>
    <row r="505" spans="1:12" ht="15" x14ac:dyDescent="0.25">
      <c r="A505" s="1" t="str">
        <f t="shared" si="7"/>
        <v>C92022718</v>
      </c>
      <c r="B505" s="11" t="s">
        <v>9</v>
      </c>
      <c r="C505" s="11" t="s">
        <v>10</v>
      </c>
      <c r="D505" s="11" t="s">
        <v>220</v>
      </c>
      <c r="E505" s="11" t="s">
        <v>61</v>
      </c>
      <c r="F505" s="9" t="str">
        <f>VLOOKUP(A505,[1]ESTEJEFGASAPL.RPT!$A$1:$H$531,6,FALSE)</f>
        <v>C</v>
      </c>
      <c r="G505" s="9" t="str">
        <f>VLOOKUP(A505,[1]ESTEJEFGASAPL.RPT!$A$1:$H$531,7,FALSE)</f>
        <v>920</v>
      </c>
      <c r="H505" s="9" t="str">
        <f>VLOOKUP(A505,[1]ESTEJEFGASAPL.RPT!$A$1:$H$531,8,FALSE)</f>
        <v>227</v>
      </c>
      <c r="I505" s="10">
        <f>VLOOKUP(A505,[2]ESTEJEFGASAPL.RPT!$A$1:$J$553,7,FALSE)</f>
        <v>2500</v>
      </c>
      <c r="J505" s="10">
        <f>VLOOKUP($A505,[2]ESTEJEFGASAPL.RPT!$A$1:$J$553,8,FALSE)</f>
        <v>0</v>
      </c>
      <c r="K505" s="10">
        <f>VLOOKUP($A505,[2]ESTEJEFGASAPL.RPT!$A$1:$J$553,9,FALSE)</f>
        <v>2500</v>
      </c>
      <c r="L505" s="10">
        <f>VLOOKUP($A505,[2]ESTEJEFGASAPL.RPT!$A$1:$J$553,10,FALSE)</f>
        <v>337.35</v>
      </c>
    </row>
    <row r="506" spans="1:12" ht="15" x14ac:dyDescent="0.25">
      <c r="A506" s="1" t="str">
        <f t="shared" si="7"/>
        <v>C92022719</v>
      </c>
      <c r="B506" s="11" t="s">
        <v>9</v>
      </c>
      <c r="C506" s="11" t="s">
        <v>10</v>
      </c>
      <c r="D506" s="11" t="s">
        <v>219</v>
      </c>
      <c r="E506" s="11" t="s">
        <v>48</v>
      </c>
      <c r="F506" s="9" t="str">
        <f>VLOOKUP(A506,[1]ESTEJEFGASAPL.RPT!$A$1:$H$531,6,FALSE)</f>
        <v>C</v>
      </c>
      <c r="G506" s="9" t="str">
        <f>VLOOKUP(A506,[1]ESTEJEFGASAPL.RPT!$A$1:$H$531,7,FALSE)</f>
        <v>920</v>
      </c>
      <c r="H506" s="9" t="str">
        <f>VLOOKUP(A506,[1]ESTEJEFGASAPL.RPT!$A$1:$H$531,8,FALSE)</f>
        <v>227</v>
      </c>
      <c r="I506" s="10">
        <f>VLOOKUP(A506,[2]ESTEJEFGASAPL.RPT!$A$1:$J$553,7,FALSE)</f>
        <v>7000</v>
      </c>
      <c r="J506" s="10">
        <f>VLOOKUP($A506,[2]ESTEJEFGASAPL.RPT!$A$1:$J$553,8,FALSE)</f>
        <v>0</v>
      </c>
      <c r="K506" s="10">
        <f>VLOOKUP($A506,[2]ESTEJEFGASAPL.RPT!$A$1:$J$553,9,FALSE)</f>
        <v>7000</v>
      </c>
      <c r="L506" s="10">
        <f>VLOOKUP($A506,[2]ESTEJEFGASAPL.RPT!$A$1:$J$553,10,FALSE)</f>
        <v>4672.16</v>
      </c>
    </row>
    <row r="507" spans="1:12" ht="15" x14ac:dyDescent="0.25">
      <c r="A507" s="1" t="str">
        <f t="shared" si="7"/>
        <v>C92022720</v>
      </c>
      <c r="B507" s="11" t="s">
        <v>9</v>
      </c>
      <c r="C507" s="11" t="s">
        <v>10</v>
      </c>
      <c r="D507" s="11" t="s">
        <v>218</v>
      </c>
      <c r="E507" s="11" t="s">
        <v>168</v>
      </c>
      <c r="F507" s="9" t="str">
        <f>VLOOKUP(A507,[1]ESTEJEFGASAPL.RPT!$A$1:$H$531,6,FALSE)</f>
        <v>C</v>
      </c>
      <c r="G507" s="9" t="str">
        <f>VLOOKUP(A507,[1]ESTEJEFGASAPL.RPT!$A$1:$H$531,7,FALSE)</f>
        <v>920</v>
      </c>
      <c r="H507" s="9" t="str">
        <f>VLOOKUP(A507,[1]ESTEJEFGASAPL.RPT!$A$1:$H$531,8,FALSE)</f>
        <v>227</v>
      </c>
      <c r="I507" s="10">
        <f>VLOOKUP(A507,[2]ESTEJEFGASAPL.RPT!$A$1:$J$553,7,FALSE)</f>
        <v>20000</v>
      </c>
      <c r="J507" s="10">
        <f>VLOOKUP($A507,[2]ESTEJEFGASAPL.RPT!$A$1:$J$553,8,FALSE)</f>
        <v>4000</v>
      </c>
      <c r="K507" s="10">
        <f>VLOOKUP($A507,[2]ESTEJEFGASAPL.RPT!$A$1:$J$553,9,FALSE)</f>
        <v>24000</v>
      </c>
      <c r="L507" s="10">
        <f>VLOOKUP($A507,[2]ESTEJEFGASAPL.RPT!$A$1:$J$553,10,FALSE)</f>
        <v>17968.5</v>
      </c>
    </row>
    <row r="508" spans="1:12" ht="15" x14ac:dyDescent="0.25">
      <c r="A508" s="1" t="str">
        <f t="shared" si="7"/>
        <v>C92022764</v>
      </c>
      <c r="B508" s="11" t="s">
        <v>9</v>
      </c>
      <c r="C508" s="11" t="s">
        <v>10</v>
      </c>
      <c r="D508" s="11" t="s">
        <v>217</v>
      </c>
      <c r="E508" s="11" t="s">
        <v>216</v>
      </c>
      <c r="F508" s="9" t="str">
        <f>VLOOKUP(A508,[1]ESTEJEFGASAPL.RPT!$A$1:$H$531,6,FALSE)</f>
        <v>C</v>
      </c>
      <c r="G508" s="9" t="str">
        <f>VLOOKUP(A508,[1]ESTEJEFGASAPL.RPT!$A$1:$H$531,7,FALSE)</f>
        <v>920</v>
      </c>
      <c r="H508" s="9" t="str">
        <f>VLOOKUP(A508,[1]ESTEJEFGASAPL.RPT!$A$1:$H$531,8,FALSE)</f>
        <v>227</v>
      </c>
      <c r="I508" s="10">
        <f>VLOOKUP(A508,[2]ESTEJEFGASAPL.RPT!$A$1:$J$553,7,FALSE)</f>
        <v>0</v>
      </c>
      <c r="J508" s="10">
        <f>VLOOKUP($A508,[2]ESTEJEFGASAPL.RPT!$A$1:$J$553,8,FALSE)</f>
        <v>45980</v>
      </c>
      <c r="K508" s="10">
        <f>VLOOKUP($A508,[2]ESTEJEFGASAPL.RPT!$A$1:$J$553,9,FALSE)</f>
        <v>45980</v>
      </c>
      <c r="L508" s="10">
        <f>VLOOKUP($A508,[2]ESTEJEFGASAPL.RPT!$A$1:$J$553,10,FALSE)</f>
        <v>45980</v>
      </c>
    </row>
    <row r="509" spans="1:12" ht="15" x14ac:dyDescent="0.25">
      <c r="A509" s="1" t="str">
        <f t="shared" si="7"/>
        <v>C92023120</v>
      </c>
      <c r="B509" s="11" t="s">
        <v>9</v>
      </c>
      <c r="C509" s="11" t="s">
        <v>10</v>
      </c>
      <c r="D509" s="11" t="s">
        <v>215</v>
      </c>
      <c r="E509" s="11" t="s">
        <v>49</v>
      </c>
      <c r="F509" s="9" t="str">
        <f>VLOOKUP(A509,[1]ESTEJEFGASAPL.RPT!$A$1:$H$531,6,FALSE)</f>
        <v>C</v>
      </c>
      <c r="G509" s="9" t="str">
        <f>VLOOKUP(A509,[1]ESTEJEFGASAPL.RPT!$A$1:$H$531,7,FALSE)</f>
        <v>920</v>
      </c>
      <c r="H509" s="9" t="str">
        <f>VLOOKUP(A509,[1]ESTEJEFGASAPL.RPT!$A$1:$H$531,8,FALSE)</f>
        <v>231</v>
      </c>
      <c r="I509" s="10">
        <f>VLOOKUP(A509,[2]ESTEJEFGASAPL.RPT!$A$1:$J$553,7,FALSE)</f>
        <v>1000</v>
      </c>
      <c r="J509" s="10">
        <f>VLOOKUP($A509,[2]ESTEJEFGASAPL.RPT!$A$1:$J$553,8,FALSE)</f>
        <v>0</v>
      </c>
      <c r="K509" s="10">
        <f>VLOOKUP($A509,[2]ESTEJEFGASAPL.RPT!$A$1:$J$553,9,FALSE)</f>
        <v>1000</v>
      </c>
      <c r="L509" s="10">
        <f>VLOOKUP($A509,[2]ESTEJEFGASAPL.RPT!$A$1:$J$553,10,FALSE)</f>
        <v>320.77</v>
      </c>
    </row>
    <row r="510" spans="1:12" ht="15" x14ac:dyDescent="0.25">
      <c r="A510" s="1" t="str">
        <f t="shared" si="7"/>
        <v>C92023300</v>
      </c>
      <c r="B510" s="11" t="s">
        <v>9</v>
      </c>
      <c r="C510" s="11" t="s">
        <v>10</v>
      </c>
      <c r="D510" s="11" t="s">
        <v>214</v>
      </c>
      <c r="E510" s="11" t="s">
        <v>68</v>
      </c>
      <c r="F510" s="9" t="str">
        <f>VLOOKUP(A510,[1]ESTEJEFGASAPL.RPT!$A$1:$H$531,6,FALSE)</f>
        <v>C</v>
      </c>
      <c r="G510" s="9" t="str">
        <f>VLOOKUP(A510,[1]ESTEJEFGASAPL.RPT!$A$1:$H$531,7,FALSE)</f>
        <v>920</v>
      </c>
      <c r="H510" s="9" t="str">
        <f>VLOOKUP(A510,[1]ESTEJEFGASAPL.RPT!$A$1:$H$531,8,FALSE)</f>
        <v>233</v>
      </c>
      <c r="I510" s="10">
        <f>VLOOKUP(A510,[2]ESTEJEFGASAPL.RPT!$A$1:$J$553,7,FALSE)</f>
        <v>30000</v>
      </c>
      <c r="J510" s="10">
        <f>VLOOKUP($A510,[2]ESTEJEFGASAPL.RPT!$A$1:$J$553,8,FALSE)</f>
        <v>0</v>
      </c>
      <c r="K510" s="10">
        <f>VLOOKUP($A510,[2]ESTEJEFGASAPL.RPT!$A$1:$J$553,9,FALSE)</f>
        <v>30000</v>
      </c>
      <c r="L510" s="10">
        <f>VLOOKUP($A510,[2]ESTEJEFGASAPL.RPT!$A$1:$J$553,10,FALSE)</f>
        <v>12650</v>
      </c>
    </row>
    <row r="511" spans="1:12" ht="15" x14ac:dyDescent="0.25">
      <c r="A511" s="1" t="str">
        <f t="shared" si="7"/>
        <v>C92062500</v>
      </c>
      <c r="B511" s="11" t="s">
        <v>9</v>
      </c>
      <c r="C511" s="11" t="s">
        <v>10</v>
      </c>
      <c r="D511" s="11" t="s">
        <v>170</v>
      </c>
      <c r="E511" s="11" t="s">
        <v>169</v>
      </c>
      <c r="F511" s="9" t="str">
        <f>VLOOKUP(A511,[1]ESTEJEFGASAPL.RPT!$A$1:$H$531,6,FALSE)</f>
        <v>C</v>
      </c>
      <c r="G511" s="9" t="str">
        <f>VLOOKUP(A511,[1]ESTEJEFGASAPL.RPT!$A$1:$H$531,7,FALSE)</f>
        <v>920</v>
      </c>
      <c r="H511" s="9" t="str">
        <f>VLOOKUP(A511,[1]ESTEJEFGASAPL.RPT!$A$1:$H$531,8,FALSE)</f>
        <v>62500</v>
      </c>
      <c r="I511" s="10">
        <f>VLOOKUP(A511,[2]ESTEJEFGASAPL.RPT!$A$1:$J$553,7,FALSE)</f>
        <v>50000</v>
      </c>
      <c r="J511" s="10">
        <f>VLOOKUP($A511,[2]ESTEJEFGASAPL.RPT!$A$1:$J$553,8,FALSE)</f>
        <v>-30000</v>
      </c>
      <c r="K511" s="10">
        <f>VLOOKUP($A511,[2]ESTEJEFGASAPL.RPT!$A$1:$J$553,9,FALSE)</f>
        <v>20000</v>
      </c>
      <c r="L511" s="10">
        <f>VLOOKUP($A511,[2]ESTEJEFGASAPL.RPT!$A$1:$J$553,10,FALSE)</f>
        <v>1380.72</v>
      </c>
    </row>
    <row r="512" spans="1:12" ht="15" x14ac:dyDescent="0.25">
      <c r="A512" s="1" t="str">
        <f t="shared" si="7"/>
        <v>C92083000</v>
      </c>
      <c r="B512" s="11" t="s">
        <v>9</v>
      </c>
      <c r="C512" s="11" t="s">
        <v>10</v>
      </c>
      <c r="D512" s="11" t="s">
        <v>213</v>
      </c>
      <c r="E512" s="11" t="s">
        <v>171</v>
      </c>
      <c r="F512" s="9" t="str">
        <f>VLOOKUP(A512,[1]ESTEJEFGASAPL.RPT!$A$1:$H$531,6,FALSE)</f>
        <v>C</v>
      </c>
      <c r="G512" s="9" t="str">
        <f>VLOOKUP(A512,[1]ESTEJEFGASAPL.RPT!$A$1:$H$531,7,FALSE)</f>
        <v>920</v>
      </c>
      <c r="H512" s="9" t="str">
        <f>VLOOKUP(A512,[1]ESTEJEFGASAPL.RPT!$A$1:$H$531,8,FALSE)</f>
        <v>830</v>
      </c>
      <c r="I512" s="10">
        <f>VLOOKUP(A512,[2]ESTEJEFGASAPL.RPT!$A$1:$J$553,7,FALSE)</f>
        <v>50000</v>
      </c>
      <c r="J512" s="10">
        <f>VLOOKUP($A512,[2]ESTEJEFGASAPL.RPT!$A$1:$J$553,8,FALSE)</f>
        <v>0</v>
      </c>
      <c r="K512" s="10">
        <f>VLOOKUP($A512,[2]ESTEJEFGASAPL.RPT!$A$1:$J$553,9,FALSE)</f>
        <v>50000</v>
      </c>
      <c r="L512" s="10">
        <f>VLOOKUP($A512,[2]ESTEJEFGASAPL.RPT!$A$1:$J$553,10,FALSE)</f>
        <v>26200</v>
      </c>
    </row>
    <row r="513" spans="1:12" ht="15" x14ac:dyDescent="0.25">
      <c r="A513" s="1" t="str">
        <f t="shared" si="7"/>
        <v>C93363210</v>
      </c>
      <c r="B513" s="11" t="s">
        <v>9</v>
      </c>
      <c r="C513" s="11" t="s">
        <v>253</v>
      </c>
      <c r="D513" s="11" t="s">
        <v>452</v>
      </c>
      <c r="E513" s="11" t="s">
        <v>512</v>
      </c>
      <c r="F513" s="9" t="str">
        <f>VLOOKUP(A513,[1]ESTEJEFGASAPL.RPT!$A$1:$H$531,6,FALSE)</f>
        <v>C</v>
      </c>
      <c r="G513" s="9" t="str">
        <f>VLOOKUP(A513,[1]ESTEJEFGASAPL.RPT!$A$1:$H$531,7,FALSE)</f>
        <v>933</v>
      </c>
      <c r="H513" s="9" t="str">
        <f>VLOOKUP(A513,[1]ESTEJEFGASAPL.RPT!$A$1:$H$531,8,FALSE)</f>
        <v>63210</v>
      </c>
      <c r="I513" s="10">
        <f>VLOOKUP(A513,[2]ESTEJEFGASAPL.RPT!$A$1:$J$553,7,FALSE)</f>
        <v>0</v>
      </c>
      <c r="J513" s="10">
        <f>VLOOKUP($A513,[2]ESTEJEFGASAPL.RPT!$A$1:$J$553,8,FALSE)</f>
        <v>196020</v>
      </c>
      <c r="K513" s="10">
        <f>VLOOKUP($A513,[2]ESTEJEFGASAPL.RPT!$A$1:$J$553,9,FALSE)</f>
        <v>196020</v>
      </c>
      <c r="L513" s="10">
        <f>VLOOKUP($A513,[2]ESTEJEFGASAPL.RPT!$A$1:$J$553,10,FALSE)</f>
        <v>0</v>
      </c>
    </row>
    <row r="514" spans="1:12" ht="15" x14ac:dyDescent="0.25">
      <c r="A514" s="1" t="str">
        <f t="shared" si="7"/>
        <v>D01131000</v>
      </c>
      <c r="B514" s="11" t="s">
        <v>11</v>
      </c>
      <c r="C514" s="11" t="s">
        <v>12</v>
      </c>
      <c r="D514" s="11" t="s">
        <v>212</v>
      </c>
      <c r="E514" s="11" t="s">
        <v>172</v>
      </c>
      <c r="F514" s="9" t="str">
        <f>VLOOKUP(A514,[1]ESTEJEFGASAPL.RPT!$A$1:$H$531,6,FALSE)</f>
        <v>D</v>
      </c>
      <c r="G514" s="9" t="str">
        <f>VLOOKUP(A514,[1]ESTEJEFGASAPL.RPT!$A$1:$H$531,7,FALSE)</f>
        <v>011</v>
      </c>
      <c r="H514" s="9">
        <f>VLOOKUP(A514,[1]ESTEJEFGASAPL.RPT!$A$1:$H$531,8,FALSE)</f>
        <v>310</v>
      </c>
      <c r="I514" s="10">
        <f>VLOOKUP(A514,[2]ESTEJEFGASAPL.RPT!$A$1:$J$553,7,FALSE)</f>
        <v>150000</v>
      </c>
      <c r="J514" s="10">
        <f>VLOOKUP($A514,[2]ESTEJEFGASAPL.RPT!$A$1:$J$553,8,FALSE)</f>
        <v>0</v>
      </c>
      <c r="K514" s="10">
        <f>VLOOKUP($A514,[2]ESTEJEFGASAPL.RPT!$A$1:$J$553,9,FALSE)</f>
        <v>150000</v>
      </c>
      <c r="L514" s="10">
        <f>VLOOKUP($A514,[2]ESTEJEFGASAPL.RPT!$A$1:$J$553,10,FALSE)</f>
        <v>68290.31</v>
      </c>
    </row>
    <row r="515" spans="1:12" ht="15" x14ac:dyDescent="0.25">
      <c r="A515" s="1" t="str">
        <f t="shared" si="7"/>
        <v>D01135200</v>
      </c>
      <c r="B515" s="11" t="s">
        <v>11</v>
      </c>
      <c r="C515" s="11" t="s">
        <v>12</v>
      </c>
      <c r="D515" s="11" t="s">
        <v>211</v>
      </c>
      <c r="E515" s="11" t="s">
        <v>173</v>
      </c>
      <c r="F515" s="9" t="str">
        <f>VLOOKUP(A515,[1]ESTEJEFGASAPL.RPT!$A$1:$H$531,6,FALSE)</f>
        <v>D</v>
      </c>
      <c r="G515" s="9" t="str">
        <f>VLOOKUP(A515,[1]ESTEJEFGASAPL.RPT!$A$1:$H$531,7,FALSE)</f>
        <v>011</v>
      </c>
      <c r="H515" s="9">
        <f>VLOOKUP(A515,[1]ESTEJEFGASAPL.RPT!$A$1:$H$531,8,FALSE)</f>
        <v>352</v>
      </c>
      <c r="I515" s="10">
        <f>VLOOKUP(A515,[2]ESTEJEFGASAPL.RPT!$A$1:$J$553,7,FALSE)</f>
        <v>21000</v>
      </c>
      <c r="J515" s="10">
        <f>VLOOKUP($A515,[2]ESTEJEFGASAPL.RPT!$A$1:$J$553,8,FALSE)</f>
        <v>290000</v>
      </c>
      <c r="K515" s="10">
        <f>VLOOKUP($A515,[2]ESTEJEFGASAPL.RPT!$A$1:$J$553,9,FALSE)</f>
        <v>311000</v>
      </c>
      <c r="L515" s="10">
        <f>VLOOKUP($A515,[2]ESTEJEFGASAPL.RPT!$A$1:$J$553,10,FALSE)</f>
        <v>279691.52000000002</v>
      </c>
    </row>
    <row r="516" spans="1:12" ht="15" x14ac:dyDescent="0.25">
      <c r="A516" s="1" t="str">
        <f t="shared" ref="A516:A554" si="8">CONCATENATE(B516,C516,D516)</f>
        <v>D01135900</v>
      </c>
      <c r="B516" s="11" t="s">
        <v>11</v>
      </c>
      <c r="C516" s="11" t="s">
        <v>12</v>
      </c>
      <c r="D516" s="11" t="s">
        <v>210</v>
      </c>
      <c r="E516" s="11" t="s">
        <v>174</v>
      </c>
      <c r="F516" s="9" t="str">
        <f>VLOOKUP(A516,[1]ESTEJEFGASAPL.RPT!$A$1:$H$531,6,FALSE)</f>
        <v>D</v>
      </c>
      <c r="G516" s="9" t="str">
        <f>VLOOKUP(A516,[1]ESTEJEFGASAPL.RPT!$A$1:$H$531,7,FALSE)</f>
        <v>011</v>
      </c>
      <c r="H516" s="9">
        <f>VLOOKUP(A516,[1]ESTEJEFGASAPL.RPT!$A$1:$H$531,8,FALSE)</f>
        <v>359</v>
      </c>
      <c r="I516" s="10">
        <f>VLOOKUP(A516,[2]ESTEJEFGASAPL.RPT!$A$1:$J$553,7,FALSE)</f>
        <v>25000</v>
      </c>
      <c r="J516" s="10">
        <f>VLOOKUP($A516,[2]ESTEJEFGASAPL.RPT!$A$1:$J$553,8,FALSE)</f>
        <v>0</v>
      </c>
      <c r="K516" s="10">
        <f>VLOOKUP($A516,[2]ESTEJEFGASAPL.RPT!$A$1:$J$553,9,FALSE)</f>
        <v>25000</v>
      </c>
      <c r="L516" s="10">
        <f>VLOOKUP($A516,[2]ESTEJEFGASAPL.RPT!$A$1:$J$553,10,FALSE)</f>
        <v>17798.990000000002</v>
      </c>
    </row>
    <row r="517" spans="1:12" ht="15" x14ac:dyDescent="0.25">
      <c r="A517" s="1" t="str">
        <f t="shared" si="8"/>
        <v>D01191100</v>
      </c>
      <c r="B517" s="11" t="s">
        <v>11</v>
      </c>
      <c r="C517" s="11" t="s">
        <v>12</v>
      </c>
      <c r="D517" s="11" t="s">
        <v>209</v>
      </c>
      <c r="E517" s="11" t="s">
        <v>208</v>
      </c>
      <c r="F517" s="9" t="str">
        <f>VLOOKUP(A517,[1]ESTEJEFGASAPL.RPT!$A$1:$H$531,6,FALSE)</f>
        <v>D</v>
      </c>
      <c r="G517" s="9" t="str">
        <f>VLOOKUP(A517,[1]ESTEJEFGASAPL.RPT!$A$1:$H$531,7,FALSE)</f>
        <v>011</v>
      </c>
      <c r="H517" s="9">
        <f>VLOOKUP(A517,[1]ESTEJEFGASAPL.RPT!$A$1:$H$531,8,FALSE)</f>
        <v>911</v>
      </c>
      <c r="I517" s="10">
        <f>VLOOKUP(A517,[2]ESTEJEFGASAPL.RPT!$A$1:$J$553,7,FALSE)</f>
        <v>0</v>
      </c>
      <c r="J517" s="10">
        <f>VLOOKUP($A517,[2]ESTEJEFGASAPL.RPT!$A$1:$J$553,8,FALSE)</f>
        <v>56133.36</v>
      </c>
      <c r="K517" s="10">
        <f>VLOOKUP($A517,[2]ESTEJEFGASAPL.RPT!$A$1:$J$553,9,FALSE)</f>
        <v>56133.36</v>
      </c>
      <c r="L517" s="10">
        <f>VLOOKUP($A517,[2]ESTEJEFGASAPL.RPT!$A$1:$J$553,10,FALSE)</f>
        <v>42100.02</v>
      </c>
    </row>
    <row r="518" spans="1:12" ht="15" x14ac:dyDescent="0.25">
      <c r="A518" s="1" t="str">
        <f t="shared" si="8"/>
        <v>D01191106</v>
      </c>
      <c r="B518" s="11" t="s">
        <v>11</v>
      </c>
      <c r="C518" s="11" t="s">
        <v>12</v>
      </c>
      <c r="D518" s="11" t="s">
        <v>207</v>
      </c>
      <c r="E518" s="11" t="s">
        <v>175</v>
      </c>
      <c r="F518" s="9" t="str">
        <f>VLOOKUP(A518,[1]ESTEJEFGASAPL.RPT!$A$1:$H$531,6,FALSE)</f>
        <v>D</v>
      </c>
      <c r="G518" s="9" t="str">
        <f>VLOOKUP(A518,[1]ESTEJEFGASAPL.RPT!$A$1:$H$531,7,FALSE)</f>
        <v>011</v>
      </c>
      <c r="H518" s="9">
        <f>VLOOKUP(A518,[1]ESTEJEFGASAPL.RPT!$A$1:$H$531,8,FALSE)</f>
        <v>911</v>
      </c>
      <c r="I518" s="10">
        <f>VLOOKUP(A518,[2]ESTEJEFGASAPL.RPT!$A$1:$J$553,7,FALSE)</f>
        <v>2263000</v>
      </c>
      <c r="J518" s="10">
        <f>VLOOKUP($A518,[2]ESTEJEFGASAPL.RPT!$A$1:$J$553,8,FALSE)</f>
        <v>0</v>
      </c>
      <c r="K518" s="10">
        <f>VLOOKUP($A518,[2]ESTEJEFGASAPL.RPT!$A$1:$J$553,9,FALSE)</f>
        <v>2263000</v>
      </c>
      <c r="L518" s="10">
        <f>VLOOKUP($A518,[2]ESTEJEFGASAPL.RPT!$A$1:$J$553,10,FALSE)</f>
        <v>1868685.78</v>
      </c>
    </row>
    <row r="519" spans="1:12" ht="15" x14ac:dyDescent="0.25">
      <c r="A519" s="1" t="str">
        <f t="shared" si="8"/>
        <v>D92950000</v>
      </c>
      <c r="B519" s="11" t="s">
        <v>11</v>
      </c>
      <c r="C519" s="11" t="s">
        <v>177</v>
      </c>
      <c r="D519" s="11" t="s">
        <v>206</v>
      </c>
      <c r="E519" s="11" t="s">
        <v>176</v>
      </c>
      <c r="F519" s="9" t="str">
        <f>VLOOKUP(A519,[1]ESTEJEFGASAPL.RPT!$A$1:$H$531,6,FALSE)</f>
        <v>D</v>
      </c>
      <c r="G519" s="9" t="str">
        <f>VLOOKUP(A519,[1]ESTEJEFGASAPL.RPT!$A$1:$H$531,7,FALSE)</f>
        <v>929</v>
      </c>
      <c r="H519" s="9" t="str">
        <f>VLOOKUP(A519,[1]ESTEJEFGASAPL.RPT!$A$1:$H$531,8,FALSE)</f>
        <v>500</v>
      </c>
      <c r="I519" s="10">
        <f>VLOOKUP(A519,[2]ESTEJEFGASAPL.RPT!$A$1:$J$553,7,FALSE)</f>
        <v>200000</v>
      </c>
      <c r="J519" s="10">
        <f>VLOOKUP($A519,[2]ESTEJEFGASAPL.RPT!$A$1:$J$553,8,FALSE)</f>
        <v>0</v>
      </c>
      <c r="K519" s="10">
        <f>VLOOKUP($A519,[2]ESTEJEFGASAPL.RPT!$A$1:$J$553,9,FALSE)</f>
        <v>200000</v>
      </c>
      <c r="L519" s="10">
        <f>VLOOKUP($A519,[2]ESTEJEFGASAPL.RPT!$A$1:$J$553,10,FALSE)</f>
        <v>0</v>
      </c>
    </row>
    <row r="520" spans="1:12" ht="15" x14ac:dyDescent="0.25">
      <c r="A520" s="1" t="str">
        <f t="shared" si="8"/>
        <v>D93112000</v>
      </c>
      <c r="B520" s="11" t="s">
        <v>11</v>
      </c>
      <c r="C520" s="11" t="s">
        <v>178</v>
      </c>
      <c r="D520" s="11" t="s">
        <v>200</v>
      </c>
      <c r="E520" s="11" t="s">
        <v>16</v>
      </c>
      <c r="F520" s="9">
        <f>VLOOKUP(A520,[1]ESTEJEFGASAPL.RPT!$A$1:$H$531,6,FALSE)</f>
        <v>0</v>
      </c>
      <c r="G520" s="9" t="str">
        <f>VLOOKUP(A520,[1]ESTEJEFGASAPL.RPT!$A$1:$H$531,7,FALSE)</f>
        <v>9</v>
      </c>
      <c r="H520" s="9" t="str">
        <f>VLOOKUP(A520,[1]ESTEJEFGASAPL.RPT!$A$1:$H$531,8,FALSE)</f>
        <v>1</v>
      </c>
      <c r="I520" s="10">
        <f>VLOOKUP(A520,[2]ESTEJEFGASAPL.RPT!$A$1:$J$553,7,FALSE)</f>
        <v>58000</v>
      </c>
      <c r="J520" s="10">
        <f>VLOOKUP($A520,[2]ESTEJEFGASAPL.RPT!$A$1:$J$553,8,FALSE)</f>
        <v>0</v>
      </c>
      <c r="K520" s="10">
        <f>VLOOKUP($A520,[2]ESTEJEFGASAPL.RPT!$A$1:$J$553,9,FALSE)</f>
        <v>58000</v>
      </c>
      <c r="L520" s="10">
        <f>VLOOKUP($A520,[2]ESTEJEFGASAPL.RPT!$A$1:$J$553,10,FALSE)</f>
        <v>23271.38</v>
      </c>
    </row>
    <row r="521" spans="1:12" ht="15" x14ac:dyDescent="0.25">
      <c r="A521" s="1" t="str">
        <f t="shared" si="8"/>
        <v>D93112004</v>
      </c>
      <c r="B521" s="11" t="s">
        <v>11</v>
      </c>
      <c r="C521" s="11" t="s">
        <v>178</v>
      </c>
      <c r="D521" s="11" t="s">
        <v>198</v>
      </c>
      <c r="E521" s="11" t="s">
        <v>19</v>
      </c>
      <c r="F521" s="9">
        <f>VLOOKUP(A521,[1]ESTEJEFGASAPL.RPT!$A$1:$H$531,6,FALSE)</f>
        <v>0</v>
      </c>
      <c r="G521" s="9" t="str">
        <f>VLOOKUP(A521,[1]ESTEJEFGASAPL.RPT!$A$1:$H$531,7,FALSE)</f>
        <v>9</v>
      </c>
      <c r="H521" s="9" t="str">
        <f>VLOOKUP(A521,[1]ESTEJEFGASAPL.RPT!$A$1:$H$531,8,FALSE)</f>
        <v>1</v>
      </c>
      <c r="I521" s="10">
        <f>VLOOKUP(A521,[2]ESTEJEFGASAPL.RPT!$A$1:$J$553,7,FALSE)</f>
        <v>24000</v>
      </c>
      <c r="J521" s="10">
        <f>VLOOKUP($A521,[2]ESTEJEFGASAPL.RPT!$A$1:$J$553,8,FALSE)</f>
        <v>0</v>
      </c>
      <c r="K521" s="10">
        <f>VLOOKUP($A521,[2]ESTEJEFGASAPL.RPT!$A$1:$J$553,9,FALSE)</f>
        <v>24000</v>
      </c>
      <c r="L521" s="10">
        <f>VLOOKUP($A521,[2]ESTEJEFGASAPL.RPT!$A$1:$J$553,10,FALSE)</f>
        <v>7617.61</v>
      </c>
    </row>
    <row r="522" spans="1:12" ht="15" x14ac:dyDescent="0.25">
      <c r="A522" s="1" t="str">
        <f t="shared" si="8"/>
        <v>D93112006</v>
      </c>
      <c r="B522" s="11" t="s">
        <v>11</v>
      </c>
      <c r="C522" s="11" t="s">
        <v>178</v>
      </c>
      <c r="D522" s="11" t="s">
        <v>197</v>
      </c>
      <c r="E522" s="11" t="s">
        <v>20</v>
      </c>
      <c r="F522" s="9">
        <f>VLOOKUP(A522,[1]ESTEJEFGASAPL.RPT!$A$1:$H$531,6,FALSE)</f>
        <v>0</v>
      </c>
      <c r="G522" s="9" t="str">
        <f>VLOOKUP(A522,[1]ESTEJEFGASAPL.RPT!$A$1:$H$531,7,FALSE)</f>
        <v>9</v>
      </c>
      <c r="H522" s="9" t="str">
        <f>VLOOKUP(A522,[1]ESTEJEFGASAPL.RPT!$A$1:$H$531,8,FALSE)</f>
        <v>1</v>
      </c>
      <c r="I522" s="10">
        <f>VLOOKUP(A522,[2]ESTEJEFGASAPL.RPT!$A$1:$J$553,7,FALSE)</f>
        <v>13000</v>
      </c>
      <c r="J522" s="10">
        <f>VLOOKUP($A522,[2]ESTEJEFGASAPL.RPT!$A$1:$J$553,8,FALSE)</f>
        <v>0</v>
      </c>
      <c r="K522" s="10">
        <f>VLOOKUP($A522,[2]ESTEJEFGASAPL.RPT!$A$1:$J$553,9,FALSE)</f>
        <v>13000</v>
      </c>
      <c r="L522" s="10">
        <f>VLOOKUP($A522,[2]ESTEJEFGASAPL.RPT!$A$1:$J$553,10,FALSE)</f>
        <v>10644.96</v>
      </c>
    </row>
    <row r="523" spans="1:12" ht="15" x14ac:dyDescent="0.25">
      <c r="A523" s="1" t="str">
        <f t="shared" si="8"/>
        <v>D93112100</v>
      </c>
      <c r="B523" s="11" t="s">
        <v>11</v>
      </c>
      <c r="C523" s="11" t="s">
        <v>178</v>
      </c>
      <c r="D523" s="11" t="s">
        <v>196</v>
      </c>
      <c r="E523" s="11" t="s">
        <v>21</v>
      </c>
      <c r="F523" s="9">
        <f>VLOOKUP(A523,[1]ESTEJEFGASAPL.RPT!$A$1:$H$531,6,FALSE)</f>
        <v>0</v>
      </c>
      <c r="G523" s="9" t="str">
        <f>VLOOKUP(A523,[1]ESTEJEFGASAPL.RPT!$A$1:$H$531,7,FALSE)</f>
        <v>9</v>
      </c>
      <c r="H523" s="9" t="str">
        <f>VLOOKUP(A523,[1]ESTEJEFGASAPL.RPT!$A$1:$H$531,8,FALSE)</f>
        <v>1</v>
      </c>
      <c r="I523" s="10">
        <f>VLOOKUP(A523,[2]ESTEJEFGASAPL.RPT!$A$1:$J$553,7,FALSE)</f>
        <v>69000</v>
      </c>
      <c r="J523" s="10">
        <f>VLOOKUP($A523,[2]ESTEJEFGASAPL.RPT!$A$1:$J$553,8,FALSE)</f>
        <v>0</v>
      </c>
      <c r="K523" s="10">
        <f>VLOOKUP($A523,[2]ESTEJEFGASAPL.RPT!$A$1:$J$553,9,FALSE)</f>
        <v>69000</v>
      </c>
      <c r="L523" s="10">
        <f>VLOOKUP($A523,[2]ESTEJEFGASAPL.RPT!$A$1:$J$553,10,FALSE)</f>
        <v>25009.24</v>
      </c>
    </row>
    <row r="524" spans="1:12" ht="15" x14ac:dyDescent="0.25">
      <c r="A524" s="1" t="str">
        <f t="shared" si="8"/>
        <v>D93112101</v>
      </c>
      <c r="B524" s="11" t="s">
        <v>11</v>
      </c>
      <c r="C524" s="11" t="s">
        <v>178</v>
      </c>
      <c r="D524" s="11" t="s">
        <v>195</v>
      </c>
      <c r="E524" s="11" t="s">
        <v>22</v>
      </c>
      <c r="F524" s="9">
        <f>VLOOKUP(A524,[1]ESTEJEFGASAPL.RPT!$A$1:$H$531,6,FALSE)</f>
        <v>0</v>
      </c>
      <c r="G524" s="9" t="str">
        <f>VLOOKUP(A524,[1]ESTEJEFGASAPL.RPT!$A$1:$H$531,7,FALSE)</f>
        <v>9</v>
      </c>
      <c r="H524" s="9" t="str">
        <f>VLOOKUP(A524,[1]ESTEJEFGASAPL.RPT!$A$1:$H$531,8,FALSE)</f>
        <v>1</v>
      </c>
      <c r="I524" s="10">
        <f>VLOOKUP(A524,[2]ESTEJEFGASAPL.RPT!$A$1:$J$553,7,FALSE)</f>
        <v>167000</v>
      </c>
      <c r="J524" s="10">
        <f>VLOOKUP($A524,[2]ESTEJEFGASAPL.RPT!$A$1:$J$553,8,FALSE)</f>
        <v>0</v>
      </c>
      <c r="K524" s="10">
        <f>VLOOKUP($A524,[2]ESTEJEFGASAPL.RPT!$A$1:$J$553,9,FALSE)</f>
        <v>167000</v>
      </c>
      <c r="L524" s="10">
        <f>VLOOKUP($A524,[2]ESTEJEFGASAPL.RPT!$A$1:$J$553,10,FALSE)</f>
        <v>72668.460000000006</v>
      </c>
    </row>
    <row r="525" spans="1:12" ht="15" x14ac:dyDescent="0.25">
      <c r="A525" s="1" t="str">
        <f t="shared" si="8"/>
        <v>D93113000</v>
      </c>
      <c r="B525" s="11" t="s">
        <v>11</v>
      </c>
      <c r="C525" s="11" t="s">
        <v>178</v>
      </c>
      <c r="D525" s="11" t="s">
        <v>194</v>
      </c>
      <c r="E525" s="11" t="s">
        <v>53</v>
      </c>
      <c r="F525" s="9">
        <f>VLOOKUP(A525,[1]ESTEJEFGASAPL.RPT!$A$1:$H$531,6,FALSE)</f>
        <v>0</v>
      </c>
      <c r="G525" s="9" t="str">
        <f>VLOOKUP(A525,[1]ESTEJEFGASAPL.RPT!$A$1:$H$531,7,FALSE)</f>
        <v>9</v>
      </c>
      <c r="H525" s="9" t="str">
        <f>VLOOKUP(A525,[1]ESTEJEFGASAPL.RPT!$A$1:$H$531,8,FALSE)</f>
        <v>1</v>
      </c>
      <c r="I525" s="10">
        <f>VLOOKUP(A525,[2]ESTEJEFGASAPL.RPT!$A$1:$J$553,7,FALSE)</f>
        <v>152000</v>
      </c>
      <c r="J525" s="10">
        <f>VLOOKUP($A525,[2]ESTEJEFGASAPL.RPT!$A$1:$J$553,8,FALSE)</f>
        <v>0</v>
      </c>
      <c r="K525" s="10">
        <f>VLOOKUP($A525,[2]ESTEJEFGASAPL.RPT!$A$1:$J$553,9,FALSE)</f>
        <v>152000</v>
      </c>
      <c r="L525" s="10">
        <f>VLOOKUP($A525,[2]ESTEJEFGASAPL.RPT!$A$1:$J$553,10,FALSE)</f>
        <v>117096.55</v>
      </c>
    </row>
    <row r="526" spans="1:12" ht="15" x14ac:dyDescent="0.25">
      <c r="A526" s="1" t="str">
        <f t="shared" si="8"/>
        <v>D93113002</v>
      </c>
      <c r="B526" s="11" t="s">
        <v>11</v>
      </c>
      <c r="C526" s="11" t="s">
        <v>178</v>
      </c>
      <c r="D526" s="11" t="s">
        <v>193</v>
      </c>
      <c r="E526" s="11" t="s">
        <v>54</v>
      </c>
      <c r="F526" s="9">
        <f>VLOOKUP(A526,[1]ESTEJEFGASAPL.RPT!$A$1:$H$531,6,FALSE)</f>
        <v>0</v>
      </c>
      <c r="G526" s="9" t="str">
        <f>VLOOKUP(A526,[1]ESTEJEFGASAPL.RPT!$A$1:$H$531,7,FALSE)</f>
        <v>9</v>
      </c>
      <c r="H526" s="9" t="str">
        <f>VLOOKUP(A526,[1]ESTEJEFGASAPL.RPT!$A$1:$H$531,8,FALSE)</f>
        <v>1</v>
      </c>
      <c r="I526" s="10">
        <f>VLOOKUP(A526,[2]ESTEJEFGASAPL.RPT!$A$1:$J$553,7,FALSE)</f>
        <v>54000</v>
      </c>
      <c r="J526" s="10">
        <f>VLOOKUP($A526,[2]ESTEJEFGASAPL.RPT!$A$1:$J$553,8,FALSE)</f>
        <v>0</v>
      </c>
      <c r="K526" s="10">
        <f>VLOOKUP($A526,[2]ESTEJEFGASAPL.RPT!$A$1:$J$553,9,FALSE)</f>
        <v>54000</v>
      </c>
      <c r="L526" s="10">
        <f>VLOOKUP($A526,[2]ESTEJEFGASAPL.RPT!$A$1:$J$553,10,FALSE)</f>
        <v>37498.79</v>
      </c>
    </row>
    <row r="527" spans="1:12" ht="15" x14ac:dyDescent="0.25">
      <c r="A527" s="1" t="str">
        <f t="shared" si="8"/>
        <v>D93115000</v>
      </c>
      <c r="B527" s="11" t="s">
        <v>11</v>
      </c>
      <c r="C527" s="11" t="s">
        <v>178</v>
      </c>
      <c r="D527" s="11" t="s">
        <v>192</v>
      </c>
      <c r="E527" s="11" t="s">
        <v>24</v>
      </c>
      <c r="F527" s="9">
        <f>VLOOKUP(A527,[1]ESTEJEFGASAPL.RPT!$A$1:$H$531,6,FALSE)</f>
        <v>0</v>
      </c>
      <c r="G527" s="9" t="str">
        <f>VLOOKUP(A527,[1]ESTEJEFGASAPL.RPT!$A$1:$H$531,7,FALSE)</f>
        <v>9</v>
      </c>
      <c r="H527" s="9" t="str">
        <f>VLOOKUP(A527,[1]ESTEJEFGASAPL.RPT!$A$1:$H$531,8,FALSE)</f>
        <v>1</v>
      </c>
      <c r="I527" s="10">
        <f>VLOOKUP(A527,[2]ESTEJEFGASAPL.RPT!$A$1:$J$553,7,FALSE)</f>
        <v>43000</v>
      </c>
      <c r="J527" s="10">
        <f>VLOOKUP($A527,[2]ESTEJEFGASAPL.RPT!$A$1:$J$553,8,FALSE)</f>
        <v>0</v>
      </c>
      <c r="K527" s="10">
        <f>VLOOKUP($A527,[2]ESTEJEFGASAPL.RPT!$A$1:$J$553,9,FALSE)</f>
        <v>43000</v>
      </c>
      <c r="L527" s="10">
        <f>VLOOKUP($A527,[2]ESTEJEFGASAPL.RPT!$A$1:$J$553,10,FALSE)</f>
        <v>31714.36</v>
      </c>
    </row>
    <row r="528" spans="1:12" ht="15" x14ac:dyDescent="0.25">
      <c r="A528" s="1" t="str">
        <f t="shared" si="8"/>
        <v>D93116000</v>
      </c>
      <c r="B528" s="11" t="s">
        <v>11</v>
      </c>
      <c r="C528" s="11" t="s">
        <v>178</v>
      </c>
      <c r="D528" s="11" t="s">
        <v>190</v>
      </c>
      <c r="E528" s="11" t="s">
        <v>27</v>
      </c>
      <c r="F528" s="9">
        <f>VLOOKUP(A528,[1]ESTEJEFGASAPL.RPT!$A$1:$H$531,6,FALSE)</f>
        <v>0</v>
      </c>
      <c r="G528" s="9" t="str">
        <f>VLOOKUP(A528,[1]ESTEJEFGASAPL.RPT!$A$1:$H$531,7,FALSE)</f>
        <v>9</v>
      </c>
      <c r="H528" s="9" t="str">
        <f>VLOOKUP(A528,[1]ESTEJEFGASAPL.RPT!$A$1:$H$531,8,FALSE)</f>
        <v>1</v>
      </c>
      <c r="I528" s="10">
        <f>VLOOKUP(A528,[2]ESTEJEFGASAPL.RPT!$A$1:$J$553,7,FALSE)</f>
        <v>151000</v>
      </c>
      <c r="J528" s="10">
        <f>VLOOKUP($A528,[2]ESTEJEFGASAPL.RPT!$A$1:$J$553,8,FALSE)</f>
        <v>0</v>
      </c>
      <c r="K528" s="10">
        <f>VLOOKUP($A528,[2]ESTEJEFGASAPL.RPT!$A$1:$J$553,9,FALSE)</f>
        <v>151000</v>
      </c>
      <c r="L528" s="10">
        <f>VLOOKUP($A528,[2]ESTEJEFGASAPL.RPT!$A$1:$J$553,10,FALSE)</f>
        <v>105771.9</v>
      </c>
    </row>
    <row r="529" spans="1:12" ht="15" x14ac:dyDescent="0.25">
      <c r="A529" s="1" t="str">
        <f t="shared" si="8"/>
        <v>D93116200</v>
      </c>
      <c r="B529" s="11" t="s">
        <v>11</v>
      </c>
      <c r="C529" s="11" t="s">
        <v>178</v>
      </c>
      <c r="D529" s="11" t="s">
        <v>189</v>
      </c>
      <c r="E529" s="11" t="s">
        <v>28</v>
      </c>
      <c r="F529" s="9">
        <f>VLOOKUP(A529,[1]ESTEJEFGASAPL.RPT!$A$1:$H$531,6,FALSE)</f>
        <v>0</v>
      </c>
      <c r="G529" s="9" t="str">
        <f>VLOOKUP(A529,[1]ESTEJEFGASAPL.RPT!$A$1:$H$531,7,FALSE)</f>
        <v>9</v>
      </c>
      <c r="H529" s="9" t="str">
        <f>VLOOKUP(A529,[1]ESTEJEFGASAPL.RPT!$A$1:$H$531,8,FALSE)</f>
        <v>1</v>
      </c>
      <c r="I529" s="10">
        <f>VLOOKUP(A529,[2]ESTEJEFGASAPL.RPT!$A$1:$J$553,7,FALSE)</f>
        <v>1000</v>
      </c>
      <c r="J529" s="10">
        <f>VLOOKUP($A529,[2]ESTEJEFGASAPL.RPT!$A$1:$J$553,8,FALSE)</f>
        <v>0</v>
      </c>
      <c r="K529" s="10">
        <f>VLOOKUP($A529,[2]ESTEJEFGASAPL.RPT!$A$1:$J$553,9,FALSE)</f>
        <v>1000</v>
      </c>
      <c r="L529" s="10">
        <f>VLOOKUP($A529,[2]ESTEJEFGASAPL.RPT!$A$1:$J$553,10,FALSE)</f>
        <v>1007.8</v>
      </c>
    </row>
    <row r="530" spans="1:12" ht="15" x14ac:dyDescent="0.25">
      <c r="A530" s="1" t="str">
        <f t="shared" si="8"/>
        <v>D93116204</v>
      </c>
      <c r="B530" s="11" t="s">
        <v>11</v>
      </c>
      <c r="C530" s="11" t="s">
        <v>178</v>
      </c>
      <c r="D530" s="11" t="s">
        <v>188</v>
      </c>
      <c r="E530" s="11" t="s">
        <v>29</v>
      </c>
      <c r="F530" s="9">
        <f>VLOOKUP(A530,[1]ESTEJEFGASAPL.RPT!$A$1:$H$531,6,FALSE)</f>
        <v>0</v>
      </c>
      <c r="G530" s="9" t="str">
        <f>VLOOKUP(A530,[1]ESTEJEFGASAPL.RPT!$A$1:$H$531,7,FALSE)</f>
        <v>9</v>
      </c>
      <c r="H530" s="9" t="str">
        <f>VLOOKUP(A530,[1]ESTEJEFGASAPL.RPT!$A$1:$H$531,8,FALSE)</f>
        <v>1</v>
      </c>
      <c r="I530" s="10">
        <f>VLOOKUP(A530,[2]ESTEJEFGASAPL.RPT!$A$1:$J$553,7,FALSE)</f>
        <v>1000</v>
      </c>
      <c r="J530" s="10">
        <f>VLOOKUP($A530,[2]ESTEJEFGASAPL.RPT!$A$1:$J$553,8,FALSE)</f>
        <v>0</v>
      </c>
      <c r="K530" s="10">
        <f>VLOOKUP($A530,[2]ESTEJEFGASAPL.RPT!$A$1:$J$553,9,FALSE)</f>
        <v>1000</v>
      </c>
      <c r="L530" s="10">
        <f>VLOOKUP($A530,[2]ESTEJEFGASAPL.RPT!$A$1:$J$553,10,FALSE)</f>
        <v>2601.2199999999998</v>
      </c>
    </row>
    <row r="531" spans="1:12" ht="15" x14ac:dyDescent="0.25">
      <c r="A531" s="1" t="str">
        <f t="shared" si="8"/>
        <v>D93116205</v>
      </c>
      <c r="B531" s="11" t="s">
        <v>11</v>
      </c>
      <c r="C531" s="11" t="s">
        <v>178</v>
      </c>
      <c r="D531" s="11" t="s">
        <v>187</v>
      </c>
      <c r="E531" s="11" t="s">
        <v>30</v>
      </c>
      <c r="F531" s="9">
        <f>VLOOKUP(A531,[1]ESTEJEFGASAPL.RPT!$A$1:$H$531,6,FALSE)</f>
        <v>0</v>
      </c>
      <c r="G531" s="9" t="str">
        <f>VLOOKUP(A531,[1]ESTEJEFGASAPL.RPT!$A$1:$H$531,7,FALSE)</f>
        <v>9</v>
      </c>
      <c r="H531" s="9" t="str">
        <f>VLOOKUP(A531,[1]ESTEJEFGASAPL.RPT!$A$1:$H$531,8,FALSE)</f>
        <v>1</v>
      </c>
      <c r="I531" s="10">
        <f>VLOOKUP(A531,[2]ESTEJEFGASAPL.RPT!$A$1:$J$553,7,FALSE)</f>
        <v>300</v>
      </c>
      <c r="J531" s="10">
        <f>VLOOKUP($A531,[2]ESTEJEFGASAPL.RPT!$A$1:$J$553,8,FALSE)</f>
        <v>0</v>
      </c>
      <c r="K531" s="10">
        <f>VLOOKUP($A531,[2]ESTEJEFGASAPL.RPT!$A$1:$J$553,9,FALSE)</f>
        <v>300</v>
      </c>
      <c r="L531" s="10">
        <f>VLOOKUP($A531,[2]ESTEJEFGASAPL.RPT!$A$1:$J$553,10,FALSE)</f>
        <v>143.38</v>
      </c>
    </row>
    <row r="532" spans="1:12" ht="15" x14ac:dyDescent="0.25">
      <c r="A532" s="1" t="str">
        <f t="shared" si="8"/>
        <v>D93116209</v>
      </c>
      <c r="B532" s="11" t="s">
        <v>11</v>
      </c>
      <c r="C532" s="11" t="s">
        <v>178</v>
      </c>
      <c r="D532" s="11" t="s">
        <v>186</v>
      </c>
      <c r="E532" s="11" t="s">
        <v>31</v>
      </c>
      <c r="F532" s="9">
        <f>VLOOKUP(A532,[1]ESTEJEFGASAPL.RPT!$A$1:$H$531,6,FALSE)</f>
        <v>0</v>
      </c>
      <c r="G532" s="9" t="str">
        <f>VLOOKUP(A532,[1]ESTEJEFGASAPL.RPT!$A$1:$H$531,7,FALSE)</f>
        <v>9</v>
      </c>
      <c r="H532" s="9" t="str">
        <f>VLOOKUP(A532,[1]ESTEJEFGASAPL.RPT!$A$1:$H$531,8,FALSE)</f>
        <v>1</v>
      </c>
      <c r="I532" s="10">
        <f>VLOOKUP(A532,[2]ESTEJEFGASAPL.RPT!$A$1:$J$553,7,FALSE)</f>
        <v>180</v>
      </c>
      <c r="J532" s="10">
        <f>VLOOKUP($A532,[2]ESTEJEFGASAPL.RPT!$A$1:$J$553,8,FALSE)</f>
        <v>0</v>
      </c>
      <c r="K532" s="10">
        <f>VLOOKUP($A532,[2]ESTEJEFGASAPL.RPT!$A$1:$J$553,9,FALSE)</f>
        <v>180</v>
      </c>
      <c r="L532" s="10">
        <f>VLOOKUP($A532,[2]ESTEJEFGASAPL.RPT!$A$1:$J$553,10,FALSE)</f>
        <v>52.98</v>
      </c>
    </row>
    <row r="533" spans="1:12" ht="15" x14ac:dyDescent="0.25">
      <c r="A533" s="1" t="str">
        <f t="shared" si="8"/>
        <v>D93122690</v>
      </c>
      <c r="B533" s="11" t="s">
        <v>11</v>
      </c>
      <c r="C533" s="11" t="s">
        <v>178</v>
      </c>
      <c r="D533" s="11" t="s">
        <v>205</v>
      </c>
      <c r="E533" s="11" t="s">
        <v>58</v>
      </c>
      <c r="F533" s="9" t="str">
        <f>VLOOKUP(A533,[1]ESTEJEFGASAPL.RPT!$A$1:$H$531,6,FALSE)</f>
        <v>D</v>
      </c>
      <c r="G533" s="9" t="str">
        <f>VLOOKUP(A533,[1]ESTEJEFGASAPL.RPT!$A$1:$H$531,7,FALSE)</f>
        <v>931</v>
      </c>
      <c r="H533" s="9" t="str">
        <f>VLOOKUP(A533,[1]ESTEJEFGASAPL.RPT!$A$1:$H$531,8,FALSE)</f>
        <v>226</v>
      </c>
      <c r="I533" s="10">
        <f>VLOOKUP(A533,[2]ESTEJEFGASAPL.RPT!$A$1:$J$553,7,FALSE)</f>
        <v>5520</v>
      </c>
      <c r="J533" s="10">
        <f>VLOOKUP($A533,[2]ESTEJEFGASAPL.RPT!$A$1:$J$553,8,FALSE)</f>
        <v>0</v>
      </c>
      <c r="K533" s="10">
        <f>VLOOKUP($A533,[2]ESTEJEFGASAPL.RPT!$A$1:$J$553,9,FALSE)</f>
        <v>5520</v>
      </c>
      <c r="L533" s="10">
        <f>VLOOKUP($A533,[2]ESTEJEFGASAPL.RPT!$A$1:$J$553,10,FALSE)</f>
        <v>0</v>
      </c>
    </row>
    <row r="534" spans="1:12" ht="15" x14ac:dyDescent="0.25">
      <c r="A534" s="1" t="str">
        <f t="shared" si="8"/>
        <v>D93122698</v>
      </c>
      <c r="B534" s="11" t="s">
        <v>11</v>
      </c>
      <c r="C534" s="11" t="s">
        <v>178</v>
      </c>
      <c r="D534" s="11" t="s">
        <v>204</v>
      </c>
      <c r="E534" s="11" t="s">
        <v>179</v>
      </c>
      <c r="F534" s="9" t="str">
        <f>VLOOKUP(A534,[1]ESTEJEFGASAPL.RPT!$A$1:$H$531,6,FALSE)</f>
        <v>D</v>
      </c>
      <c r="G534" s="9" t="str">
        <f>VLOOKUP(A534,[1]ESTEJEFGASAPL.RPT!$A$1:$H$531,7,FALSE)</f>
        <v>931</v>
      </c>
      <c r="H534" s="9" t="str">
        <f>VLOOKUP(A534,[1]ESTEJEFGASAPL.RPT!$A$1:$H$531,8,FALSE)</f>
        <v>226</v>
      </c>
      <c r="I534" s="10">
        <f>VLOOKUP(A534,[2]ESTEJEFGASAPL.RPT!$A$1:$J$553,7,FALSE)</f>
        <v>100000</v>
      </c>
      <c r="J534" s="10">
        <f>VLOOKUP($A534,[2]ESTEJEFGASAPL.RPT!$A$1:$J$553,8,FALSE)</f>
        <v>0</v>
      </c>
      <c r="K534" s="10">
        <f>VLOOKUP($A534,[2]ESTEJEFGASAPL.RPT!$A$1:$J$553,9,FALSE)</f>
        <v>100000</v>
      </c>
      <c r="L534" s="10">
        <f>VLOOKUP($A534,[2]ESTEJEFGASAPL.RPT!$A$1:$J$553,10,FALSE)</f>
        <v>292965.87</v>
      </c>
    </row>
    <row r="535" spans="1:12" ht="15" x14ac:dyDescent="0.25">
      <c r="A535" s="1" t="str">
        <f t="shared" si="8"/>
        <v>D93122699</v>
      </c>
      <c r="B535" s="11" t="s">
        <v>11</v>
      </c>
      <c r="C535" s="11" t="s">
        <v>178</v>
      </c>
      <c r="D535" s="11" t="s">
        <v>203</v>
      </c>
      <c r="E535" s="11" t="s">
        <v>180</v>
      </c>
      <c r="F535" s="9" t="str">
        <f>VLOOKUP(A535,[1]ESTEJEFGASAPL.RPT!$A$1:$H$531,6,FALSE)</f>
        <v>D</v>
      </c>
      <c r="G535" s="9" t="str">
        <f>VLOOKUP(A535,[1]ESTEJEFGASAPL.RPT!$A$1:$H$531,7,FALSE)</f>
        <v>931</v>
      </c>
      <c r="H535" s="9" t="str">
        <f>VLOOKUP(A535,[1]ESTEJEFGASAPL.RPT!$A$1:$H$531,8,FALSE)</f>
        <v>226</v>
      </c>
      <c r="I535" s="10">
        <f>VLOOKUP(A535,[2]ESTEJEFGASAPL.RPT!$A$1:$J$553,7,FALSE)</f>
        <v>200000</v>
      </c>
      <c r="J535" s="10">
        <f>VLOOKUP($A535,[2]ESTEJEFGASAPL.RPT!$A$1:$J$553,8,FALSE)</f>
        <v>0</v>
      </c>
      <c r="K535" s="10">
        <f>VLOOKUP($A535,[2]ESTEJEFGASAPL.RPT!$A$1:$J$553,9,FALSE)</f>
        <v>200000</v>
      </c>
      <c r="L535" s="10">
        <f>VLOOKUP($A535,[2]ESTEJEFGASAPL.RPT!$A$1:$J$553,10,FALSE)</f>
        <v>0</v>
      </c>
    </row>
    <row r="536" spans="1:12" ht="15" x14ac:dyDescent="0.25">
      <c r="A536" s="1" t="str">
        <f t="shared" si="8"/>
        <v>D93122780</v>
      </c>
      <c r="B536" s="11" t="s">
        <v>11</v>
      </c>
      <c r="C536" s="11" t="s">
        <v>178</v>
      </c>
      <c r="D536" s="11" t="s">
        <v>202</v>
      </c>
      <c r="E536" s="11" t="s">
        <v>201</v>
      </c>
      <c r="F536" s="9" t="str">
        <f>VLOOKUP(A536,[1]ESTEJEFGASAPL.RPT!$A$1:$H$531,6,FALSE)</f>
        <v>D</v>
      </c>
      <c r="G536" s="9" t="str">
        <f>VLOOKUP(A536,[1]ESTEJEFGASAPL.RPT!$A$1:$H$531,7,FALSE)</f>
        <v>931</v>
      </c>
      <c r="H536" s="9">
        <f>VLOOKUP(A536,[1]ESTEJEFGASAPL.RPT!$A$1:$H$531,8,FALSE)</f>
        <v>227</v>
      </c>
      <c r="I536" s="10">
        <f>VLOOKUP(A536,[2]ESTEJEFGASAPL.RPT!$A$1:$J$553,7,FALSE)</f>
        <v>0</v>
      </c>
      <c r="J536" s="10">
        <f>VLOOKUP($A536,[2]ESTEJEFGASAPL.RPT!$A$1:$J$553,8,FALSE)</f>
        <v>20000</v>
      </c>
      <c r="K536" s="10">
        <f>VLOOKUP($A536,[2]ESTEJEFGASAPL.RPT!$A$1:$J$553,9,FALSE)</f>
        <v>20000</v>
      </c>
      <c r="L536" s="10">
        <f>VLOOKUP($A536,[2]ESTEJEFGASAPL.RPT!$A$1:$J$553,10,FALSE)</f>
        <v>0</v>
      </c>
    </row>
    <row r="537" spans="1:12" ht="15" x14ac:dyDescent="0.25">
      <c r="A537" s="1" t="str">
        <f t="shared" si="8"/>
        <v>D93122781</v>
      </c>
      <c r="B537" s="11" t="s">
        <v>11</v>
      </c>
      <c r="C537" s="11" t="s">
        <v>178</v>
      </c>
      <c r="D537" s="11" t="s">
        <v>453</v>
      </c>
      <c r="E537" s="11" t="s">
        <v>513</v>
      </c>
      <c r="F537" s="9" t="str">
        <f>VLOOKUP(A537,[1]ESTEJEFGASAPL.RPT!$A$1:$H$531,6,FALSE)</f>
        <v>D</v>
      </c>
      <c r="G537" s="9" t="str">
        <f>VLOOKUP(A537,[1]ESTEJEFGASAPL.RPT!$A$1:$H$531,7,FALSE)</f>
        <v>931</v>
      </c>
      <c r="H537" s="9">
        <f>VLOOKUP(A537,[1]ESTEJEFGASAPL.RPT!$A$1:$H$531,8,FALSE)</f>
        <v>227</v>
      </c>
      <c r="I537" s="10">
        <f>VLOOKUP(A537,[2]ESTEJEFGASAPL.RPT!$A$1:$J$553,7,FALSE)</f>
        <v>0</v>
      </c>
      <c r="J537" s="10">
        <f>VLOOKUP($A537,[2]ESTEJEFGASAPL.RPT!$A$1:$J$553,8,FALSE)</f>
        <v>20000</v>
      </c>
      <c r="K537" s="10">
        <f>VLOOKUP($A537,[2]ESTEJEFGASAPL.RPT!$A$1:$J$553,9,FALSE)</f>
        <v>20000</v>
      </c>
      <c r="L537" s="10">
        <f>VLOOKUP($A537,[2]ESTEJEFGASAPL.RPT!$A$1:$J$553,10,FALSE)</f>
        <v>0</v>
      </c>
    </row>
    <row r="538" spans="1:12" ht="15" x14ac:dyDescent="0.25">
      <c r="A538" s="1" t="str">
        <f t="shared" si="8"/>
        <v>D93212000</v>
      </c>
      <c r="B538" s="11" t="s">
        <v>11</v>
      </c>
      <c r="C538" s="11" t="s">
        <v>182</v>
      </c>
      <c r="D538" s="11" t="s">
        <v>200</v>
      </c>
      <c r="E538" s="11" t="s">
        <v>16</v>
      </c>
      <c r="F538" s="9">
        <f>VLOOKUP(A538,[1]ESTEJEFGASAPL.RPT!$A$1:$H$531,6,FALSE)</f>
        <v>0</v>
      </c>
      <c r="G538" s="9" t="str">
        <f>VLOOKUP(A538,[1]ESTEJEFGASAPL.RPT!$A$1:$H$531,7,FALSE)</f>
        <v>9</v>
      </c>
      <c r="H538" s="9" t="str">
        <f>VLOOKUP(A538,[1]ESTEJEFGASAPL.RPT!$A$1:$H$531,8,FALSE)</f>
        <v>1</v>
      </c>
      <c r="I538" s="10">
        <f>VLOOKUP(A538,[2]ESTEJEFGASAPL.RPT!$A$1:$J$553,7,FALSE)</f>
        <v>14000</v>
      </c>
      <c r="J538" s="10">
        <f>VLOOKUP($A538,[2]ESTEJEFGASAPL.RPT!$A$1:$J$553,8,FALSE)</f>
        <v>0</v>
      </c>
      <c r="K538" s="10">
        <f>VLOOKUP($A538,[2]ESTEJEFGASAPL.RPT!$A$1:$J$553,9,FALSE)</f>
        <v>14000</v>
      </c>
      <c r="L538" s="10">
        <f>VLOOKUP($A538,[2]ESTEJEFGASAPL.RPT!$A$1:$J$553,10,FALSE)</f>
        <v>23342.18</v>
      </c>
    </row>
    <row r="539" spans="1:12" ht="15" x14ac:dyDescent="0.25">
      <c r="A539" s="1" t="str">
        <f t="shared" si="8"/>
        <v>D93212001</v>
      </c>
      <c r="B539" s="11" t="s">
        <v>11</v>
      </c>
      <c r="C539" s="11" t="s">
        <v>182</v>
      </c>
      <c r="D539" s="11" t="s">
        <v>199</v>
      </c>
      <c r="E539" s="11" t="s">
        <v>17</v>
      </c>
      <c r="F539" s="9">
        <f>VLOOKUP(A539,[1]ESTEJEFGASAPL.RPT!$A$1:$H$531,6,FALSE)</f>
        <v>0</v>
      </c>
      <c r="G539" s="9" t="str">
        <f>VLOOKUP(A539,[1]ESTEJEFGASAPL.RPT!$A$1:$H$531,7,FALSE)</f>
        <v>9</v>
      </c>
      <c r="H539" s="9" t="str">
        <f>VLOOKUP(A539,[1]ESTEJEFGASAPL.RPT!$A$1:$H$531,8,FALSE)</f>
        <v>1</v>
      </c>
      <c r="I539" s="10">
        <f>VLOOKUP(A539,[2]ESTEJEFGASAPL.RPT!$A$1:$J$553,7,FALSE)</f>
        <v>27000</v>
      </c>
      <c r="J539" s="10">
        <f>VLOOKUP($A539,[2]ESTEJEFGASAPL.RPT!$A$1:$J$553,8,FALSE)</f>
        <v>0</v>
      </c>
      <c r="K539" s="10">
        <f>VLOOKUP($A539,[2]ESTEJEFGASAPL.RPT!$A$1:$J$553,9,FALSE)</f>
        <v>27000</v>
      </c>
      <c r="L539" s="10">
        <f>VLOOKUP($A539,[2]ESTEJEFGASAPL.RPT!$A$1:$J$553,10,FALSE)</f>
        <v>9852.2099999999991</v>
      </c>
    </row>
    <row r="540" spans="1:12" ht="15" x14ac:dyDescent="0.25">
      <c r="A540" s="1" t="str">
        <f t="shared" si="8"/>
        <v>D93212004</v>
      </c>
      <c r="B540" s="11" t="s">
        <v>11</v>
      </c>
      <c r="C540" s="11" t="s">
        <v>182</v>
      </c>
      <c r="D540" s="11" t="s">
        <v>198</v>
      </c>
      <c r="E540" s="11" t="s">
        <v>19</v>
      </c>
      <c r="F540" s="9">
        <f>VLOOKUP(A540,[1]ESTEJEFGASAPL.RPT!$A$1:$H$531,6,FALSE)</f>
        <v>0</v>
      </c>
      <c r="G540" s="9" t="str">
        <f>VLOOKUP(A540,[1]ESTEJEFGASAPL.RPT!$A$1:$H$531,7,FALSE)</f>
        <v>9</v>
      </c>
      <c r="H540" s="9" t="str">
        <f>VLOOKUP(A540,[1]ESTEJEFGASAPL.RPT!$A$1:$H$531,8,FALSE)</f>
        <v>1</v>
      </c>
      <c r="I540" s="10">
        <f>VLOOKUP(A540,[2]ESTEJEFGASAPL.RPT!$A$1:$J$553,7,FALSE)</f>
        <v>41000</v>
      </c>
      <c r="J540" s="10">
        <f>VLOOKUP($A540,[2]ESTEJEFGASAPL.RPT!$A$1:$J$553,8,FALSE)</f>
        <v>0</v>
      </c>
      <c r="K540" s="10">
        <f>VLOOKUP($A540,[2]ESTEJEFGASAPL.RPT!$A$1:$J$553,9,FALSE)</f>
        <v>41000</v>
      </c>
      <c r="L540" s="10">
        <f>VLOOKUP($A540,[2]ESTEJEFGASAPL.RPT!$A$1:$J$553,10,FALSE)</f>
        <v>13905.39</v>
      </c>
    </row>
    <row r="541" spans="1:12" ht="15" x14ac:dyDescent="0.25">
      <c r="A541" s="1" t="str">
        <f t="shared" si="8"/>
        <v>D93212006</v>
      </c>
      <c r="B541" s="11" t="s">
        <v>11</v>
      </c>
      <c r="C541" s="11" t="s">
        <v>182</v>
      </c>
      <c r="D541" s="11" t="s">
        <v>197</v>
      </c>
      <c r="E541" s="11" t="s">
        <v>20</v>
      </c>
      <c r="F541" s="9">
        <f>VLOOKUP(A541,[1]ESTEJEFGASAPL.RPT!$A$1:$H$531,6,FALSE)</f>
        <v>0</v>
      </c>
      <c r="G541" s="9" t="str">
        <f>VLOOKUP(A541,[1]ESTEJEFGASAPL.RPT!$A$1:$H$531,7,FALSE)</f>
        <v>9</v>
      </c>
      <c r="H541" s="9" t="str">
        <f>VLOOKUP(A541,[1]ESTEJEFGASAPL.RPT!$A$1:$H$531,8,FALSE)</f>
        <v>1</v>
      </c>
      <c r="I541" s="10">
        <f>VLOOKUP(A541,[2]ESTEJEFGASAPL.RPT!$A$1:$J$553,7,FALSE)</f>
        <v>11000</v>
      </c>
      <c r="J541" s="10">
        <f>VLOOKUP($A541,[2]ESTEJEFGASAPL.RPT!$A$1:$J$553,8,FALSE)</f>
        <v>0</v>
      </c>
      <c r="K541" s="10">
        <f>VLOOKUP($A541,[2]ESTEJEFGASAPL.RPT!$A$1:$J$553,9,FALSE)</f>
        <v>11000</v>
      </c>
      <c r="L541" s="10">
        <f>VLOOKUP($A541,[2]ESTEJEFGASAPL.RPT!$A$1:$J$553,10,FALSE)</f>
        <v>5031.38</v>
      </c>
    </row>
    <row r="542" spans="1:12" ht="15" x14ac:dyDescent="0.25">
      <c r="A542" s="1" t="str">
        <f t="shared" si="8"/>
        <v>D93212100</v>
      </c>
      <c r="B542" s="11" t="s">
        <v>11</v>
      </c>
      <c r="C542" s="11" t="s">
        <v>182</v>
      </c>
      <c r="D542" s="11" t="s">
        <v>196</v>
      </c>
      <c r="E542" s="11" t="s">
        <v>21</v>
      </c>
      <c r="F542" s="9">
        <f>VLOOKUP(A542,[1]ESTEJEFGASAPL.RPT!$A$1:$H$531,6,FALSE)</f>
        <v>0</v>
      </c>
      <c r="G542" s="9" t="str">
        <f>VLOOKUP(A542,[1]ESTEJEFGASAPL.RPT!$A$1:$H$531,7,FALSE)</f>
        <v>9</v>
      </c>
      <c r="H542" s="9" t="str">
        <f>VLOOKUP(A542,[1]ESTEJEFGASAPL.RPT!$A$1:$H$531,8,FALSE)</f>
        <v>1</v>
      </c>
      <c r="I542" s="10">
        <f>VLOOKUP(A542,[2]ESTEJEFGASAPL.RPT!$A$1:$J$553,7,FALSE)</f>
        <v>59000</v>
      </c>
      <c r="J542" s="10">
        <f>VLOOKUP($A542,[2]ESTEJEFGASAPL.RPT!$A$1:$J$553,8,FALSE)</f>
        <v>0</v>
      </c>
      <c r="K542" s="10">
        <f>VLOOKUP($A542,[2]ESTEJEFGASAPL.RPT!$A$1:$J$553,9,FALSE)</f>
        <v>59000</v>
      </c>
      <c r="L542" s="10">
        <f>VLOOKUP($A542,[2]ESTEJEFGASAPL.RPT!$A$1:$J$553,10,FALSE)</f>
        <v>17699.64</v>
      </c>
    </row>
    <row r="543" spans="1:12" ht="15" x14ac:dyDescent="0.25">
      <c r="A543" s="1" t="str">
        <f t="shared" si="8"/>
        <v>D93212101</v>
      </c>
      <c r="B543" s="11" t="s">
        <v>11</v>
      </c>
      <c r="C543" s="11" t="s">
        <v>182</v>
      </c>
      <c r="D543" s="11" t="s">
        <v>195</v>
      </c>
      <c r="E543" s="11" t="s">
        <v>22</v>
      </c>
      <c r="F543" s="9">
        <f>VLOOKUP(A543,[1]ESTEJEFGASAPL.RPT!$A$1:$H$531,6,FALSE)</f>
        <v>0</v>
      </c>
      <c r="G543" s="9" t="str">
        <f>VLOOKUP(A543,[1]ESTEJEFGASAPL.RPT!$A$1:$H$531,7,FALSE)</f>
        <v>9</v>
      </c>
      <c r="H543" s="9" t="str">
        <f>VLOOKUP(A543,[1]ESTEJEFGASAPL.RPT!$A$1:$H$531,8,FALSE)</f>
        <v>1</v>
      </c>
      <c r="I543" s="10">
        <f>VLOOKUP(A543,[2]ESTEJEFGASAPL.RPT!$A$1:$J$553,7,FALSE)</f>
        <v>89000</v>
      </c>
      <c r="J543" s="10">
        <f>VLOOKUP($A543,[2]ESTEJEFGASAPL.RPT!$A$1:$J$553,8,FALSE)</f>
        <v>0</v>
      </c>
      <c r="K543" s="10">
        <f>VLOOKUP($A543,[2]ESTEJEFGASAPL.RPT!$A$1:$J$553,9,FALSE)</f>
        <v>89000</v>
      </c>
      <c r="L543" s="10">
        <f>VLOOKUP($A543,[2]ESTEJEFGASAPL.RPT!$A$1:$J$553,10,FALSE)</f>
        <v>19173.03</v>
      </c>
    </row>
    <row r="544" spans="1:12" ht="15" x14ac:dyDescent="0.25">
      <c r="A544" s="1" t="str">
        <f t="shared" si="8"/>
        <v>D93213000</v>
      </c>
      <c r="B544" s="11" t="s">
        <v>11</v>
      </c>
      <c r="C544" s="11" t="s">
        <v>182</v>
      </c>
      <c r="D544" s="11" t="s">
        <v>194</v>
      </c>
      <c r="E544" s="11" t="s">
        <v>53</v>
      </c>
      <c r="F544" s="9">
        <f>VLOOKUP(A544,[1]ESTEJEFGASAPL.RPT!$A$1:$H$531,6,FALSE)</f>
        <v>0</v>
      </c>
      <c r="G544" s="9" t="str">
        <f>VLOOKUP(A544,[1]ESTEJEFGASAPL.RPT!$A$1:$H$531,7,FALSE)</f>
        <v>9</v>
      </c>
      <c r="H544" s="9" t="str">
        <f>VLOOKUP(A544,[1]ESTEJEFGASAPL.RPT!$A$1:$H$531,8,FALSE)</f>
        <v>1</v>
      </c>
      <c r="I544" s="10">
        <f>VLOOKUP(A544,[2]ESTEJEFGASAPL.RPT!$A$1:$J$553,7,FALSE)</f>
        <v>86000</v>
      </c>
      <c r="J544" s="10">
        <f>VLOOKUP($A544,[2]ESTEJEFGASAPL.RPT!$A$1:$J$553,8,FALSE)</f>
        <v>0</v>
      </c>
      <c r="K544" s="10">
        <f>VLOOKUP($A544,[2]ESTEJEFGASAPL.RPT!$A$1:$J$553,9,FALSE)</f>
        <v>86000</v>
      </c>
      <c r="L544" s="10">
        <f>VLOOKUP($A544,[2]ESTEJEFGASAPL.RPT!$A$1:$J$553,10,FALSE)</f>
        <v>83390.34</v>
      </c>
    </row>
    <row r="545" spans="1:12" ht="15" x14ac:dyDescent="0.25">
      <c r="A545" s="1" t="str">
        <f t="shared" si="8"/>
        <v>D93213002</v>
      </c>
      <c r="B545" s="11" t="s">
        <v>11</v>
      </c>
      <c r="C545" s="11" t="s">
        <v>182</v>
      </c>
      <c r="D545" s="11" t="s">
        <v>193</v>
      </c>
      <c r="E545" s="11" t="s">
        <v>54</v>
      </c>
      <c r="F545" s="9">
        <f>VLOOKUP(A545,[1]ESTEJEFGASAPL.RPT!$A$1:$H$531,6,FALSE)</f>
        <v>0</v>
      </c>
      <c r="G545" s="9" t="str">
        <f>VLOOKUP(A545,[1]ESTEJEFGASAPL.RPT!$A$1:$H$531,7,FALSE)</f>
        <v>9</v>
      </c>
      <c r="H545" s="9" t="str">
        <f>VLOOKUP(A545,[1]ESTEJEFGASAPL.RPT!$A$1:$H$531,8,FALSE)</f>
        <v>1</v>
      </c>
      <c r="I545" s="10">
        <f>VLOOKUP(A545,[2]ESTEJEFGASAPL.RPT!$A$1:$J$553,7,FALSE)</f>
        <v>28000</v>
      </c>
      <c r="J545" s="10">
        <f>VLOOKUP($A545,[2]ESTEJEFGASAPL.RPT!$A$1:$J$553,8,FALSE)</f>
        <v>0</v>
      </c>
      <c r="K545" s="10">
        <f>VLOOKUP($A545,[2]ESTEJEFGASAPL.RPT!$A$1:$J$553,9,FALSE)</f>
        <v>28000</v>
      </c>
      <c r="L545" s="10">
        <f>VLOOKUP($A545,[2]ESTEJEFGASAPL.RPT!$A$1:$J$553,10,FALSE)</f>
        <v>26101.63</v>
      </c>
    </row>
    <row r="546" spans="1:12" ht="15" x14ac:dyDescent="0.25">
      <c r="A546" s="1" t="str">
        <f t="shared" si="8"/>
        <v>D93215000</v>
      </c>
      <c r="B546" s="11" t="s">
        <v>11</v>
      </c>
      <c r="C546" s="11" t="s">
        <v>182</v>
      </c>
      <c r="D546" s="11" t="s">
        <v>192</v>
      </c>
      <c r="E546" s="11" t="s">
        <v>24</v>
      </c>
      <c r="F546" s="9">
        <f>VLOOKUP(A546,[1]ESTEJEFGASAPL.RPT!$A$1:$H$531,6,FALSE)</f>
        <v>0</v>
      </c>
      <c r="G546" s="9" t="str">
        <f>VLOOKUP(A546,[1]ESTEJEFGASAPL.RPT!$A$1:$H$531,7,FALSE)</f>
        <v>9</v>
      </c>
      <c r="H546" s="9" t="str">
        <f>VLOOKUP(A546,[1]ESTEJEFGASAPL.RPT!$A$1:$H$531,8,FALSE)</f>
        <v>1</v>
      </c>
      <c r="I546" s="10">
        <f>VLOOKUP(A546,[2]ESTEJEFGASAPL.RPT!$A$1:$J$553,7,FALSE)</f>
        <v>27000</v>
      </c>
      <c r="J546" s="10">
        <f>VLOOKUP($A546,[2]ESTEJEFGASAPL.RPT!$A$1:$J$553,8,FALSE)</f>
        <v>0</v>
      </c>
      <c r="K546" s="10">
        <f>VLOOKUP($A546,[2]ESTEJEFGASAPL.RPT!$A$1:$J$553,9,FALSE)</f>
        <v>27000</v>
      </c>
      <c r="L546" s="10">
        <f>VLOOKUP($A546,[2]ESTEJEFGASAPL.RPT!$A$1:$J$553,10,FALSE)</f>
        <v>22844.84</v>
      </c>
    </row>
    <row r="547" spans="1:12" ht="15" x14ac:dyDescent="0.25">
      <c r="A547" s="1" t="str">
        <f t="shared" si="8"/>
        <v>D93215300</v>
      </c>
      <c r="B547" s="11" t="s">
        <v>11</v>
      </c>
      <c r="C547" s="11" t="s">
        <v>182</v>
      </c>
      <c r="D547" s="11" t="s">
        <v>191</v>
      </c>
      <c r="E547" s="11" t="s">
        <v>26</v>
      </c>
      <c r="F547" s="9">
        <f>VLOOKUP(A547,[1]ESTEJEFGASAPL.RPT!$A$1:$H$531,6,FALSE)</f>
        <v>0</v>
      </c>
      <c r="G547" s="9" t="str">
        <f>VLOOKUP(A547,[1]ESTEJEFGASAPL.RPT!$A$1:$H$531,7,FALSE)</f>
        <v>9</v>
      </c>
      <c r="H547" s="9" t="str">
        <f>VLOOKUP(A547,[1]ESTEJEFGASAPL.RPT!$A$1:$H$531,8,FALSE)</f>
        <v>1</v>
      </c>
      <c r="I547" s="10">
        <f>VLOOKUP(A547,[2]ESTEJEFGASAPL.RPT!$A$1:$J$553,7,FALSE)</f>
        <v>12000</v>
      </c>
      <c r="J547" s="10">
        <f>VLOOKUP($A547,[2]ESTEJEFGASAPL.RPT!$A$1:$J$553,8,FALSE)</f>
        <v>0</v>
      </c>
      <c r="K547" s="10">
        <f>VLOOKUP($A547,[2]ESTEJEFGASAPL.RPT!$A$1:$J$553,9,FALSE)</f>
        <v>12000</v>
      </c>
      <c r="L547" s="10">
        <f>VLOOKUP($A547,[2]ESTEJEFGASAPL.RPT!$A$1:$J$553,10,FALSE)</f>
        <v>0</v>
      </c>
    </row>
    <row r="548" spans="1:12" ht="15" x14ac:dyDescent="0.25">
      <c r="A548" s="1" t="str">
        <f t="shared" si="8"/>
        <v>D93216000</v>
      </c>
      <c r="B548" s="11" t="s">
        <v>11</v>
      </c>
      <c r="C548" s="11" t="s">
        <v>182</v>
      </c>
      <c r="D548" s="11" t="s">
        <v>190</v>
      </c>
      <c r="E548" s="11" t="s">
        <v>27</v>
      </c>
      <c r="F548" s="9">
        <f>VLOOKUP(A548,[1]ESTEJEFGASAPL.RPT!$A$1:$H$531,6,FALSE)</f>
        <v>0</v>
      </c>
      <c r="G548" s="9" t="str">
        <f>VLOOKUP(A548,[1]ESTEJEFGASAPL.RPT!$A$1:$H$531,7,FALSE)</f>
        <v>9</v>
      </c>
      <c r="H548" s="9" t="str">
        <f>VLOOKUP(A548,[1]ESTEJEFGASAPL.RPT!$A$1:$H$531,8,FALSE)</f>
        <v>1</v>
      </c>
      <c r="I548" s="10">
        <f>VLOOKUP(A548,[2]ESTEJEFGASAPL.RPT!$A$1:$J$553,7,FALSE)</f>
        <v>120000</v>
      </c>
      <c r="J548" s="10">
        <f>VLOOKUP($A548,[2]ESTEJEFGASAPL.RPT!$A$1:$J$553,8,FALSE)</f>
        <v>0</v>
      </c>
      <c r="K548" s="10">
        <f>VLOOKUP($A548,[2]ESTEJEFGASAPL.RPT!$A$1:$J$553,9,FALSE)</f>
        <v>120000</v>
      </c>
      <c r="L548" s="10">
        <f>VLOOKUP($A548,[2]ESTEJEFGASAPL.RPT!$A$1:$J$553,10,FALSE)</f>
        <v>84057.14</v>
      </c>
    </row>
    <row r="549" spans="1:12" ht="15" x14ac:dyDescent="0.25">
      <c r="A549" s="1" t="str">
        <f t="shared" si="8"/>
        <v>D93216200</v>
      </c>
      <c r="B549" s="11" t="s">
        <v>11</v>
      </c>
      <c r="C549" s="11" t="s">
        <v>182</v>
      </c>
      <c r="D549" s="11" t="s">
        <v>189</v>
      </c>
      <c r="E549" s="11" t="s">
        <v>28</v>
      </c>
      <c r="F549" s="9">
        <f>VLOOKUP(A549,[1]ESTEJEFGASAPL.RPT!$A$1:$H$531,6,FALSE)</f>
        <v>0</v>
      </c>
      <c r="G549" s="9" t="str">
        <f>VLOOKUP(A549,[1]ESTEJEFGASAPL.RPT!$A$1:$H$531,7,FALSE)</f>
        <v>9</v>
      </c>
      <c r="H549" s="9" t="str">
        <f>VLOOKUP(A549,[1]ESTEJEFGASAPL.RPT!$A$1:$H$531,8,FALSE)</f>
        <v>1</v>
      </c>
      <c r="I549" s="10">
        <f>VLOOKUP(A549,[2]ESTEJEFGASAPL.RPT!$A$1:$J$553,7,FALSE)</f>
        <v>1000</v>
      </c>
      <c r="J549" s="10">
        <f>VLOOKUP($A549,[2]ESTEJEFGASAPL.RPT!$A$1:$J$553,8,FALSE)</f>
        <v>0</v>
      </c>
      <c r="K549" s="10">
        <f>VLOOKUP($A549,[2]ESTEJEFGASAPL.RPT!$A$1:$J$553,9,FALSE)</f>
        <v>1000</v>
      </c>
      <c r="L549" s="10">
        <f>VLOOKUP($A549,[2]ESTEJEFGASAPL.RPT!$A$1:$J$553,10,FALSE)</f>
        <v>938.64</v>
      </c>
    </row>
    <row r="550" spans="1:12" ht="15" x14ac:dyDescent="0.25">
      <c r="A550" s="1" t="str">
        <f t="shared" si="8"/>
        <v>D93216204</v>
      </c>
      <c r="B550" s="11" t="s">
        <v>11</v>
      </c>
      <c r="C550" s="11" t="s">
        <v>182</v>
      </c>
      <c r="D550" s="11" t="s">
        <v>188</v>
      </c>
      <c r="E550" s="11" t="s">
        <v>29</v>
      </c>
      <c r="F550" s="9">
        <f>VLOOKUP(A550,[1]ESTEJEFGASAPL.RPT!$A$1:$H$531,6,FALSE)</f>
        <v>0</v>
      </c>
      <c r="G550" s="9" t="str">
        <f>VLOOKUP(A550,[1]ESTEJEFGASAPL.RPT!$A$1:$H$531,7,FALSE)</f>
        <v>9</v>
      </c>
      <c r="H550" s="9" t="str">
        <f>VLOOKUP(A550,[1]ESTEJEFGASAPL.RPT!$A$1:$H$531,8,FALSE)</f>
        <v>1</v>
      </c>
      <c r="I550" s="10">
        <f>VLOOKUP(A550,[2]ESTEJEFGASAPL.RPT!$A$1:$J$553,7,FALSE)</f>
        <v>6000</v>
      </c>
      <c r="J550" s="10">
        <f>VLOOKUP($A550,[2]ESTEJEFGASAPL.RPT!$A$1:$J$553,8,FALSE)</f>
        <v>0</v>
      </c>
      <c r="K550" s="10">
        <f>VLOOKUP($A550,[2]ESTEJEFGASAPL.RPT!$A$1:$J$553,9,FALSE)</f>
        <v>6000</v>
      </c>
      <c r="L550" s="10">
        <f>VLOOKUP($A550,[2]ESTEJEFGASAPL.RPT!$A$1:$J$553,10,FALSE)</f>
        <v>567.9</v>
      </c>
    </row>
    <row r="551" spans="1:12" ht="15" x14ac:dyDescent="0.25">
      <c r="A551" s="1" t="str">
        <f t="shared" si="8"/>
        <v>D93216205</v>
      </c>
      <c r="B551" s="11" t="s">
        <v>11</v>
      </c>
      <c r="C551" s="11" t="s">
        <v>182</v>
      </c>
      <c r="D551" s="11" t="s">
        <v>187</v>
      </c>
      <c r="E551" s="11" t="s">
        <v>30</v>
      </c>
      <c r="F551" s="9">
        <f>VLOOKUP(A551,[1]ESTEJEFGASAPL.RPT!$A$1:$H$531,6,FALSE)</f>
        <v>0</v>
      </c>
      <c r="G551" s="9" t="str">
        <f>VLOOKUP(A551,[1]ESTEJEFGASAPL.RPT!$A$1:$H$531,7,FALSE)</f>
        <v>9</v>
      </c>
      <c r="H551" s="9" t="str">
        <f>VLOOKUP(A551,[1]ESTEJEFGASAPL.RPT!$A$1:$H$531,8,FALSE)</f>
        <v>1</v>
      </c>
      <c r="I551" s="10">
        <f>VLOOKUP(A551,[2]ESTEJEFGASAPL.RPT!$A$1:$J$553,7,FALSE)</f>
        <v>1300</v>
      </c>
      <c r="J551" s="10">
        <f>VLOOKUP($A551,[2]ESTEJEFGASAPL.RPT!$A$1:$J$553,8,FALSE)</f>
        <v>0</v>
      </c>
      <c r="K551" s="10">
        <f>VLOOKUP($A551,[2]ESTEJEFGASAPL.RPT!$A$1:$J$553,9,FALSE)</f>
        <v>1300</v>
      </c>
      <c r="L551" s="10">
        <f>VLOOKUP($A551,[2]ESTEJEFGASAPL.RPT!$A$1:$J$553,10,FALSE)</f>
        <v>621.30999999999995</v>
      </c>
    </row>
    <row r="552" spans="1:12" ht="15" x14ac:dyDescent="0.25">
      <c r="A552" s="1" t="str">
        <f t="shared" si="8"/>
        <v>D93216209</v>
      </c>
      <c r="B552" s="11" t="s">
        <v>11</v>
      </c>
      <c r="C552" s="11" t="s">
        <v>182</v>
      </c>
      <c r="D552" s="11" t="s">
        <v>186</v>
      </c>
      <c r="E552" s="11" t="s">
        <v>31</v>
      </c>
      <c r="F552" s="9">
        <f>VLOOKUP(A552,[1]ESTEJEFGASAPL.RPT!$A$1:$H$531,6,FALSE)</f>
        <v>0</v>
      </c>
      <c r="G552" s="9" t="str">
        <f>VLOOKUP(A552,[1]ESTEJEFGASAPL.RPT!$A$1:$H$531,7,FALSE)</f>
        <v>9</v>
      </c>
      <c r="H552" s="9" t="str">
        <f>VLOOKUP(A552,[1]ESTEJEFGASAPL.RPT!$A$1:$H$531,8,FALSE)</f>
        <v>1</v>
      </c>
      <c r="I552" s="10">
        <f>VLOOKUP(A552,[2]ESTEJEFGASAPL.RPT!$A$1:$J$553,7,FALSE)</f>
        <v>600</v>
      </c>
      <c r="J552" s="10">
        <f>VLOOKUP($A552,[2]ESTEJEFGASAPL.RPT!$A$1:$J$553,8,FALSE)</f>
        <v>0</v>
      </c>
      <c r="K552" s="10">
        <f>VLOOKUP($A552,[2]ESTEJEFGASAPL.RPT!$A$1:$J$553,9,FALSE)</f>
        <v>600</v>
      </c>
      <c r="L552" s="10">
        <f>VLOOKUP($A552,[2]ESTEJEFGASAPL.RPT!$A$1:$J$553,10,FALSE)</f>
        <v>176.47</v>
      </c>
    </row>
    <row r="553" spans="1:12" ht="15" x14ac:dyDescent="0.25">
      <c r="A553" s="1" t="str">
        <f t="shared" si="8"/>
        <v>D93222652</v>
      </c>
      <c r="B553" s="11" t="s">
        <v>11</v>
      </c>
      <c r="C553" s="11" t="s">
        <v>182</v>
      </c>
      <c r="D553" s="11" t="s">
        <v>185</v>
      </c>
      <c r="E553" s="11" t="s">
        <v>181</v>
      </c>
      <c r="F553" s="9" t="str">
        <f>VLOOKUP(A553,[1]ESTEJEFGASAPL.RPT!$A$1:$H$531,6,FALSE)</f>
        <v>D</v>
      </c>
      <c r="G553" s="9" t="str">
        <f>VLOOKUP(A553,[1]ESTEJEFGASAPL.RPT!$A$1:$H$531,7,FALSE)</f>
        <v>932</v>
      </c>
      <c r="H553" s="9" t="str">
        <f>VLOOKUP(A553,[1]ESTEJEFGASAPL.RPT!$A$1:$H$531,8,FALSE)</f>
        <v>226</v>
      </c>
      <c r="I553" s="10">
        <f>VLOOKUP(A553,[2]ESTEJEFGASAPL.RPT!$A$1:$J$553,7,FALSE)</f>
        <v>15000</v>
      </c>
      <c r="J553" s="10">
        <f>VLOOKUP($A553,[2]ESTEJEFGASAPL.RPT!$A$1:$J$553,8,FALSE)</f>
        <v>-14990</v>
      </c>
      <c r="K553" s="10">
        <f>VLOOKUP($A553,[2]ESTEJEFGASAPL.RPT!$A$1:$J$553,9,FALSE)</f>
        <v>10</v>
      </c>
      <c r="L553" s="10">
        <f>VLOOKUP($A553,[2]ESTEJEFGASAPL.RPT!$A$1:$J$553,10,FALSE)</f>
        <v>0</v>
      </c>
    </row>
    <row r="554" spans="1:12" ht="15" x14ac:dyDescent="0.25">
      <c r="A554" s="1" t="str">
        <f t="shared" si="8"/>
        <v>D93222752</v>
      </c>
      <c r="B554" s="11" t="s">
        <v>11</v>
      </c>
      <c r="C554" s="11" t="s">
        <v>182</v>
      </c>
      <c r="D554" s="11" t="s">
        <v>184</v>
      </c>
      <c r="E554" s="11" t="s">
        <v>183</v>
      </c>
      <c r="F554" s="9" t="str">
        <f>VLOOKUP(A554,[1]ESTEJEFGASAPL.RPT!$A$1:$H$531,6,FALSE)</f>
        <v>D</v>
      </c>
      <c r="G554" s="9" t="str">
        <f>VLOOKUP(A554,[1]ESTEJEFGASAPL.RPT!$A$1:$H$531,7,FALSE)</f>
        <v>932</v>
      </c>
      <c r="H554" s="9" t="str">
        <f>VLOOKUP(A554,[1]ESTEJEFGASAPL.RPT!$A$1:$H$531,8,FALSE)</f>
        <v>227</v>
      </c>
      <c r="I554" s="10">
        <f>VLOOKUP(A554,[2]ESTEJEFGASAPL.RPT!$A$1:$J$553,7,FALSE)</f>
        <v>15100</v>
      </c>
      <c r="J554" s="10">
        <f>VLOOKUP($A554,[2]ESTEJEFGASAPL.RPT!$A$1:$J$553,8,FALSE)</f>
        <v>0</v>
      </c>
      <c r="K554" s="10">
        <f>VLOOKUP($A554,[2]ESTEJEFGASAPL.RPT!$A$1:$J$553,9,FALSE)</f>
        <v>15100</v>
      </c>
      <c r="L554" s="10">
        <f>VLOOKUP($A554,[2]ESTEJEFGASAPL.RPT!$A$1:$J$553,10,FALSE)</f>
        <v>0</v>
      </c>
    </row>
    <row r="555" spans="1:12" ht="16.5" x14ac:dyDescent="0.3">
      <c r="B555" s="11"/>
      <c r="C555" s="11"/>
      <c r="D555" s="11"/>
      <c r="E555" s="11"/>
      <c r="F555" s="9"/>
      <c r="G555" s="9"/>
      <c r="H555" s="9"/>
      <c r="I555" s="12">
        <f>SUM(I3:I554)</f>
        <v>41559000</v>
      </c>
      <c r="J555" s="12">
        <f>SUM(J3:J554)</f>
        <v>3997443.1599999997</v>
      </c>
      <c r="K555" s="12">
        <f t="shared" ref="K555:L555" si="9">SUM(K3:K554)</f>
        <v>45556443.159999989</v>
      </c>
      <c r="L555" s="12">
        <f t="shared" si="9"/>
        <v>26201032.849999979</v>
      </c>
    </row>
  </sheetData>
  <mergeCells count="1">
    <mergeCell ref="B1:L1"/>
  </mergeCells>
  <pageMargins left="0.75" right="0.75" top="1" bottom="1" header="0" footer="0"/>
  <pageSetup paperSize="9" orientation="landscape" r:id="rId1"/>
  <headerFooter alignWithMargins="0"/>
  <ignoredErrors>
    <ignoredError sqref="C26:D75 G75:H75 C76:D76 G76:H76 C77:D203 H203:H204 C204:D372 G372:H372 C373:D375 G375:H375 C376:D376 G376:H376 C377:D383 G383:H383 C384:D384 G384:H384 C385:D430 G430:H430 C431:D431 G431:H431 C432:D432 G432:H432 C433:D433 G433:H433 C434:D434 G434:H434 C435:D435 G435:H435 C436:D436 G436:H436 C437:D437 G437:H437 C438:D438 G438:H438 C439:D439 G439:H439 C440:D440 G440:H440 C441:D441 G441:H441 C442:D554 C3:D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GASTOS 3T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Alberto Aparicio Izquierdo</cp:lastModifiedBy>
  <dcterms:created xsi:type="dcterms:W3CDTF">2016-02-09T13:07:56Z</dcterms:created>
  <dcterms:modified xsi:type="dcterms:W3CDTF">2018-11-15T08:30:40Z</dcterms:modified>
</cp:coreProperties>
</file>